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ondsstatistik\Dataindsamling\Dataindsamling 2022\Til oplysningssiden\"/>
    </mc:Choice>
  </mc:AlternateContent>
  <workbookProtection workbookAlgorithmName="SHA-512" workbookHashValue="i70Cib83TE/xsPaabzPsrTZOp+fdV2xxEJ5IEB89QZrgzSqXQrQvSw/EbmCYVz1S0H0FeFIQ4/rbb+a4/T+JsQ==" workbookSaltValue="+f4BuJtYdAEekLxikMMmWA==" workbookSpinCount="100000" lockStructure="1"/>
  <bookViews>
    <workbookView xWindow="0" yWindow="0" windowWidth="2160" windowHeight="0" tabRatio="865"/>
  </bookViews>
  <sheets>
    <sheet name="Vejl." sheetId="28" r:id="rId1"/>
    <sheet name="1. Uddelinger" sheetId="15" r:id="rId2"/>
    <sheet name="2. Forskn." sheetId="2" r:id="rId3"/>
    <sheet name="3. Kultur" sheetId="4" r:id="rId4"/>
    <sheet name="4. Social" sheetId="17" r:id="rId5"/>
    <sheet name="5. Natur" sheetId="18" r:id="rId6"/>
    <sheet name="6. Sundhed" sheetId="19" r:id="rId7"/>
    <sheet name="7. Udd." sheetId="20" r:id="rId8"/>
    <sheet name="8. Erhverv" sheetId="21" r:id="rId9"/>
    <sheet name="9. Int." sheetId="22" r:id="rId10"/>
    <sheet name="Godkend" sheetId="24" r:id="rId11"/>
    <sheet name="Feedback" sheetId="16" r:id="rId12"/>
    <sheet name="Dataark" sheetId="14" state="hidden" r:id="rId13"/>
    <sheet name="Dokumentation" sheetId="29" state="hidden" r:id="rId14"/>
  </sheets>
  <definedNames>
    <definedName name="AND_VI_forsk_ant">'1. Uddelinger'!$L$55</definedName>
    <definedName name="AND_VI_forsk_bev">'1. Uddelinger'!$H$55</definedName>
    <definedName name="Bev_ikke_almen">'1. Uddelinger'!$E$19</definedName>
    <definedName name="ERH_HO_byuv_bev">'8. Erhverv'!$L$15</definedName>
    <definedName name="ERH_HO_erh_bev">'8. Erhverv'!$L$11</definedName>
    <definedName name="ERH_HO_reg_bev">'8. Erhverv'!$L$13</definedName>
    <definedName name="ERH_MO_and_bev">'8. Erhverv'!$L$83</definedName>
    <definedName name="ERH_MO_egne_bev">'8. Erhverv'!$L$81</definedName>
    <definedName name="ERH_MO_fore_bev">'8. Erhverv'!$L$79</definedName>
    <definedName name="ERH_MO_indi_bev">'8. Erhverv'!$L$75</definedName>
    <definedName name="ERH_MO_indl_bev">'8. Erhverv'!$L$58</definedName>
    <definedName name="ERH_MO_off_bev">'8. Erhverv'!$L$73</definedName>
    <definedName name="ERH_MO_priv_bev">'8. Erhverv'!$L$77</definedName>
    <definedName name="ERH_MO_udl_bev">'8. Erhverv'!$L$56</definedName>
    <definedName name="ERH_MO_uken_bev">'8. Erhverv'!$L$60</definedName>
    <definedName name="ERH_VI_and_bev">'8. Erhverv'!$L$41</definedName>
    <definedName name="ERH_VI_anl_bev">'8. Erhverv'!$L$29</definedName>
    <definedName name="ERH_VI_ans_bev">'8. Erhverv'!$L$33</definedName>
    <definedName name="ERH_VI_dri_bev">'8. Erhverv'!$L$31</definedName>
    <definedName name="ERH_VI_form_bev">'8. Erhverv'!$L$39</definedName>
    <definedName name="ERH_VI_fors_ant">'1. Uddelinger'!$L$49</definedName>
    <definedName name="ERH_VI_fors_bev">'1. Uddelinger'!$H$49</definedName>
    <definedName name="ERH_VI_inn_bev">'8. Erhverv'!$L$37</definedName>
    <definedName name="ERHV_FILVI_ALLIDREV">'8. Erhverv'!$L$101</definedName>
    <definedName name="ERHV_FILVI_ANDET">'8. Erhverv'!$L$105</definedName>
    <definedName name="ERHV_FILVI_ANSDREV">'8. Erhverv'!$L$97</definedName>
    <definedName name="ERHV_FILVI_ANSFONDDREV">'8. Erhverv'!$L$99</definedName>
    <definedName name="ERHV_FILVI_FONDSREV">'8. Erhverv'!$L$103</definedName>
    <definedName name="Form_and_ant">'1. Uddelinger'!$J$55</definedName>
    <definedName name="Form_and_bev">'1. Uddelinger'!$E$55</definedName>
    <definedName name="Form_and_txt">'1. Uddelinger'!$B$57</definedName>
    <definedName name="Form_and_udb">'1. Uddelinger'!$C$55</definedName>
    <definedName name="Form_erh_ant">'1. Uddelinger'!$J$49</definedName>
    <definedName name="Form_erh_bev">'1. Uddelinger'!$E$49</definedName>
    <definedName name="Form_erh_udb">'1. Uddelinger'!$C$49</definedName>
    <definedName name="Form_Hum_ant">'1. Uddelinger'!$J$52</definedName>
    <definedName name="Form_Hum_bev">'1. Uddelinger'!$E$52</definedName>
    <definedName name="Form_Hum_udb">'1. Uddelinger'!$C$52</definedName>
    <definedName name="Form_kul_ant">'1. Uddelinger'!$J$34</definedName>
    <definedName name="Form_kul_bev">'1. Uddelinger'!$E$34</definedName>
    <definedName name="Form_kul_udb">'1. Uddelinger'!$C$34</definedName>
    <definedName name="Form_nat_ant">'1. Uddelinger'!$J$40</definedName>
    <definedName name="Form_nat_bev">'1. Uddelinger'!$E$40</definedName>
    <definedName name="Form_nat_udb">'1. Uddelinger'!$C$40</definedName>
    <definedName name="Form_Soc_ant">'1. Uddelinger'!$J$37</definedName>
    <definedName name="Form_Soc_bev">'1. Uddelinger'!$E$37</definedName>
    <definedName name="Form_Soc_udb">'1. Uddelinger'!$C$37</definedName>
    <definedName name="Form_sun_ant">'1. Uddelinger'!$J$43</definedName>
    <definedName name="Form_sun_bev">'1. Uddelinger'!$E$43</definedName>
    <definedName name="Form_sun_udb">'1. Uddelinger'!$C$43</definedName>
    <definedName name="Form_udd_ant">'1. Uddelinger'!$J$46</definedName>
    <definedName name="Form_udd_bev">'1. Uddelinger'!$E$46</definedName>
    <definedName name="Form_udd_udb">'1. Uddelinger'!$C$46</definedName>
    <definedName name="FORSK_art_andet_bev">'2. Forskn.'!$K$92</definedName>
    <definedName name="FORSK_art_anl_bev">'2. Forskn.'!$K$84</definedName>
    <definedName name="FORSK_art_formidl_bev">'2. Forskn.'!$K$88</definedName>
    <definedName name="FORSK_art_infra_bev">'2. Forskn.'!$K$86</definedName>
    <definedName name="FORSK_art_pris_bev">'2. Forskn.'!$K$90</definedName>
    <definedName name="FORSK_art_proj_bev">'2. Forskn.'!$K$77</definedName>
    <definedName name="FORSK_art_proj_phd_bev">'2. Forskn.'!$F$80</definedName>
    <definedName name="FORSK_gron_baredy_adf_bev">'2. Forskn.'!$K$62</definedName>
    <definedName name="FORSK_gron_baredy_fod_bev">'2. Forskn.'!$K$54</definedName>
    <definedName name="FORSK_gron_energ_prod_bev">'2. Forskn.'!$K$50</definedName>
    <definedName name="FORSK_gron_energefekt_bev">'2. Forskn.'!$K$52</definedName>
    <definedName name="FORSK_gron_miljobesky_bev">'2. Forskn.'!$K$58</definedName>
    <definedName name="FORSK_gron_naturbesky_bev">'2. Forskn.'!$K$60</definedName>
    <definedName name="FORSK_gron_transp_bev">'2. Forskn.'!$K$56</definedName>
    <definedName name="FORSK_mo_and_bev">'2. Forskn.'!$K$139</definedName>
    <definedName name="FORSK_mo_egne_bev">'2. Forskn.'!$K$137</definedName>
    <definedName name="FORSK_mo_fore_bev">'2. Forskn.'!$K$135</definedName>
    <definedName name="FORSK_mo_hos_bev">'2. Forskn.'!$H$129</definedName>
    <definedName name="FORSK_mo_indi_bev">'2. Forskn.'!$K$131</definedName>
    <definedName name="FORSK_mo_indl_bev">'2. Forskn.'!$K$109</definedName>
    <definedName name="FORSK_mo_off_bev">'2. Forskn.'!$K$124</definedName>
    <definedName name="FORSK_mo_priv_bev">'2. Forskn.'!$K$133</definedName>
    <definedName name="FORSK_mo_udd_bev">'2. Forskn.'!$H$127</definedName>
    <definedName name="FORSK_mo_udl_bev">'2. Forskn.'!$K$107</definedName>
    <definedName name="FORSK_mo_uken_bev">'2. Forskn.'!$K$111</definedName>
    <definedName name="FORSK_vid_hum_bev">'2. Forskn.'!$H$20</definedName>
    <definedName name="FORSK_vid_hum_bev_udsat">'2. Forskn.'!$K$20</definedName>
    <definedName name="FORSK_vid_jord_bev">'2. Forskn.'!$H$22</definedName>
    <definedName name="FORSK_vid_jord_bev_udsat">'2. Forskn.'!$K$22</definedName>
    <definedName name="FORSK_vid_nat_bev">'2. Forskn.'!$H$12</definedName>
    <definedName name="FORSK_vid_nat_bev_udsat">'2. Forskn.'!$K$12</definedName>
    <definedName name="FORSK_vid_samf_bev">'2. Forskn.'!$H$18</definedName>
    <definedName name="FORSK_vid_samf_bev_udsat">'2. Forskn.'!$K$18</definedName>
    <definedName name="FORSK_vid_sun_bev">'2. Forskn.'!$H$14</definedName>
    <definedName name="FORSK_vid_sun_bev_udsat">'2. Forskn.'!$K$14</definedName>
    <definedName name="FORSK_vid_tek_bev">'2. Forskn.'!$H$16</definedName>
    <definedName name="FORSK_vid_tek_bev_udsat">'2. Forskn.'!$K$16</definedName>
    <definedName name="FORSK_vid_tvar_bev">'2. Forskn.'!$H$24</definedName>
    <definedName name="FORSK_vid_tvar_bev_udsat">'2. Forskn.'!$K$24</definedName>
    <definedName name="HUM_FILVI_ALLIDREV">'9. Int.'!$K$125</definedName>
    <definedName name="HUM_FILVI_ANDET">'9. Int.'!$K$129</definedName>
    <definedName name="HUM_FILVI_ANSDREV">'9. Int.'!$K$121</definedName>
    <definedName name="HUM_FILVI_ANSFONDDREV">'9. Int.'!$K$123</definedName>
    <definedName name="HUM_FILVI_FONDSREV">'9. Int.'!$K$127</definedName>
    <definedName name="HUM_HO_bis_bev">'9. Int.'!$K$37</definedName>
    <definedName name="HUM_HO_gaeld_bev">'9. Int.'!$K$35</definedName>
    <definedName name="HUM_HO_infra_bev">'9. Int.'!$K$31</definedName>
    <definedName name="HUM_HO_prod_bev">'9. Int.'!$K$33</definedName>
    <definedName name="HUM_HO_soc_and_bev">'9. Int.'!$H$24</definedName>
    <definedName name="HUM_HO_soc_bef_bev">'9. Int.'!$H$18</definedName>
    <definedName name="HUM_HO_soc_bev">'9. Int.'!$K$11</definedName>
    <definedName name="HUM_HO_soc_civ_bev">'9. Int.'!$H$22</definedName>
    <definedName name="HUM_HO_soc_sund_bev">'9. Int.'!$H$16</definedName>
    <definedName name="HUM_HO_soc_udd_bev">'9. Int.'!$H$14</definedName>
    <definedName name="HUM_HO_soc_vand_bev">'9. Int.'!$H$20</definedName>
    <definedName name="HUM_HO_tvaer_bev">'9. Int.'!$K$39</definedName>
    <definedName name="HUM_MO_and_bev">'9. Int.'!$K$107</definedName>
    <definedName name="HUM_MO_egne_bev">'9. Int.'!$K$105</definedName>
    <definedName name="HUM_MO_fore_bev">'9. Int.'!$K$103</definedName>
    <definedName name="HUM_MO_indi_bev">'9. Int.'!$K$99</definedName>
    <definedName name="HUM_MO_indl_bev">'9. Int.'!$K$82</definedName>
    <definedName name="HUM_MO_off_bev">'9. Int.'!$K$97</definedName>
    <definedName name="HUM_MO_priv_bev">'9. Int.'!$K$101</definedName>
    <definedName name="HUM_MO_udl_bev">'9. Int.'!$K$80</definedName>
    <definedName name="HUM_MO_uken_bev">'9. Int.'!$K$84</definedName>
    <definedName name="HUM_VI_and_bev">'9. Int.'!$K$65</definedName>
    <definedName name="HUM_VI_anl_bev">'9. Int.'!$K$53</definedName>
    <definedName name="HUM_VI_ans_bev">'9. Int.'!$K$57</definedName>
    <definedName name="HUM_VI_dri_bev">'9. Int.'!$K$55</definedName>
    <definedName name="HUM_VI_form_bev">'9. Int.'!$K$63</definedName>
    <definedName name="HUM_VI_inn_bev">'9. Int.'!$K$61</definedName>
    <definedName name="INT_VI_forsk_ant">'1. Uddelinger'!$L$52</definedName>
    <definedName name="INT_VI_forsk_bev">'1. Uddelinger'!$H$52</definedName>
    <definedName name="KLA__2b099ec9_7f15_4e65_8c51_c6d2e85fa0a9__FORSK_art_proj_phd_ikmuli">'2. Forskn.'!$F$82</definedName>
    <definedName name="KLA__f697f1c2_c666_4306_9148_bb570e114b81__FORSK_gron_jn">'2. Forskn.'!$F$37</definedName>
    <definedName name="KLA__f697f1c2_c666_4306_9148_bb570e114b81__Ikke_almen_jn">'1. Uddelinger'!$C$11</definedName>
    <definedName name="KU_FILVI_ALLIDREV">'3. Kultur'!$L$136</definedName>
    <definedName name="KU_FILVI_ANDET">'3. Kultur'!$L$140</definedName>
    <definedName name="KU_FILVI_ANSDREV">'3. Kultur'!$L$132</definedName>
    <definedName name="KU_FILVI_ANSFONDDREV">'3. Kultur'!$L$134</definedName>
    <definedName name="KU_FILVI_FONDSREV">'3. Kultur'!$L$138</definedName>
    <definedName name="KU_MO_and_bev">'3. Kultur'!$L$118</definedName>
    <definedName name="KU_MO_egne_bev">'3. Kultur'!$L$116</definedName>
    <definedName name="KU_MO_fore_bev">'3. Kultur'!$L$114</definedName>
    <definedName name="KU_MO_indi_bev">'3. Kultur'!$L$110</definedName>
    <definedName name="KU_MO_indl_bev">'3. Kultur'!$L$93</definedName>
    <definedName name="KU_MO_off_bev">'3. Kultur'!$L$108</definedName>
    <definedName name="KU_MO_priv_bev">'3. Kultur'!$L$112</definedName>
    <definedName name="KU_MO_udl_bev">'3. Kultur'!$L$91</definedName>
    <definedName name="KU_MO_uken_bev">'3. Kultur'!$L$95</definedName>
    <definedName name="KU_VI_and_bev">'3. Kultur'!$L$76</definedName>
    <definedName name="KU_VI_anl_bev">'3. Kultur'!$L$64</definedName>
    <definedName name="KU_VI_ans_bev">'3. Kultur'!$L$68</definedName>
    <definedName name="KU_VI_dri_bev">'3. Kultur'!$L$66</definedName>
    <definedName name="KU_VI_form_bev">'3. Kultur'!$L$74</definedName>
    <definedName name="KU_VI_forsk_ant">'1. Uddelinger'!$L$34</definedName>
    <definedName name="KU_VI_forsk_bev">'1. Uddelinger'!$H$34</definedName>
    <definedName name="KU_VI_inn_bev">'3. Kultur'!$L$72</definedName>
    <definedName name="Kul_HO_arkt_bev">'3. Kultur'!$L$42</definedName>
    <definedName name="Kul_HO_arkv_bev">'3. Kultur'!$L$12</definedName>
    <definedName name="Kul_HO_bib_bev">'3. Kultur'!$L$25</definedName>
    <definedName name="Kul_HO_bill_bev">'3. Kultur'!$L$44</definedName>
    <definedName name="Kul_HO_bio_bev">'3. Kultur'!$L$31</definedName>
    <definedName name="Kul_HO_byf_bev">'3. Kultur'!$L$50</definedName>
    <definedName name="Kul_HO_des_bev">'3. Kultur'!$L$46</definedName>
    <definedName name="Kul_HO_film_bev">'3. Kultur'!$L$29</definedName>
    <definedName name="Kul_HO_frby_bev">'3. Kultur'!$L$14</definedName>
    <definedName name="Kul_HO_frfo_bev">'3. Kultur'!$L$16</definedName>
    <definedName name="Kul_HO_kuhv_bev">'3. Kultur'!$L$48</definedName>
    <definedName name="Kul_HO_kula_bev">'3. Kultur'!$L$18</definedName>
    <definedName name="Kul_HO_lit_bev">'3. Kultur'!$L$27</definedName>
    <definedName name="Kul_HO_med_bev">'3. Kultur'!$L$33</definedName>
    <definedName name="Kul_HO_mus_bev">'3. Kultur'!$L$20</definedName>
    <definedName name="Kul_HO_musi_bev">'3. Kultur'!$L$36</definedName>
    <definedName name="Kul_HO_sce_bev">'3. Kultur'!$L$38</definedName>
    <definedName name="Kul_HO_zoo_bev">'3. Kultur'!$L$22</definedName>
    <definedName name="NAT_FILVI_ALLIDREV">'5. Natur'!$L$114</definedName>
    <definedName name="NAT_FILVI_ANDET">'5. Natur'!$L$118</definedName>
    <definedName name="NAT_FILVI_ANSDREV">'5. Natur'!$L$110</definedName>
    <definedName name="NAT_FILVI_ANSFONDDREV">'5. Natur'!$L$112</definedName>
    <definedName name="NAT_FILVI_FONDSREV">'5. Natur'!$L$116</definedName>
    <definedName name="NAT_HO_forebyg_aff_bev">'5. Natur'!$L$21</definedName>
    <definedName name="NAT_HO_forebyg_and_bev">'5. Natur'!$L$13</definedName>
    <definedName name="NAT_HO_forebyg_en_bev">'5. Natur'!$L$11</definedName>
    <definedName name="NAT_HO_klimatilp_bev">'5. Natur'!$L$17</definedName>
    <definedName name="NAT_HO_miljo_and_bev">'5. Natur'!$L$27</definedName>
    <definedName name="NAT_HO_miljo_nat_bev">'5. Natur'!$L$25</definedName>
    <definedName name="NAT_HO_miljo_vand_bev">'5. Natur'!$L$23</definedName>
    <definedName name="NAT_MO_and_bev">'5. Natur'!$L$96</definedName>
    <definedName name="NAT_MO_egne_bev">'5. Natur'!$L$94</definedName>
    <definedName name="NAT_MO_fore_bev">'5. Natur'!$L$92</definedName>
    <definedName name="NAT_MO_indi_bev">'5. Natur'!$L$88</definedName>
    <definedName name="NAT_MO_indl_bev">'5. Natur'!$L$71</definedName>
    <definedName name="NAT_MO_off_bev">'5. Natur'!$L$86</definedName>
    <definedName name="NAT_MO_priv_bev">'5. Natur'!$L$90</definedName>
    <definedName name="NAT_MO_udl_bev">'5. Natur'!$L$69</definedName>
    <definedName name="NAT_MO_uken_bev">'5. Natur'!$L$73</definedName>
    <definedName name="NAT_VI_and_bev">'5. Natur'!$L$53</definedName>
    <definedName name="NAT_VI_anl_bev">'5. Natur'!$L$41</definedName>
    <definedName name="NAT_VI_ans_bev">'5. Natur'!$L$45</definedName>
    <definedName name="NAT_VI_dri_bev">'5. Natur'!$L$43</definedName>
    <definedName name="NAT_VI_form_bev">'5. Natur'!$L$51</definedName>
    <definedName name="NAT_VI_fors_ant">'1. Uddelinger'!$L$40</definedName>
    <definedName name="NAT_VI_fors_bev">'1. Uddelinger'!$H$40</definedName>
    <definedName name="NAT_VI_inn_bev">'5. Natur'!$L$49</definedName>
    <definedName name="REF__Bev_ikke_almen" localSheetId="10">Godkend!#REF!</definedName>
    <definedName name="REF__Udb_ikke_almen" localSheetId="10">Godkend!#REF!</definedName>
    <definedName name="REP__GrBrugerspm">Feedback!$A$4:$J$25</definedName>
    <definedName name="RV__BrugerspmSvar">Feedback!$C$4</definedName>
    <definedName name="RV__BrugerspmVariabelnavn">Feedback!$A$4</definedName>
    <definedName name="SOC_FILVI_ALLIDREV">'4. Social'!$L$117</definedName>
    <definedName name="SOC_FILVI_ANDET">'4. Social'!$L$121</definedName>
    <definedName name="SOC_FILVI_ANSDREV">'4. Social'!$L$113</definedName>
    <definedName name="SOC_FILVI_ANSFONDDREV">'4. Social'!$L$115</definedName>
    <definedName name="SOC_FILVI_FONDSREV">'4. Social'!$L$119</definedName>
    <definedName name="SOC_HO_aeld_sum_bev">'4. Social'!$L$25</definedName>
    <definedName name="SOC_HO_boe_nyha_bev">'4. Social'!$L$11</definedName>
    <definedName name="SOC_HO_boe_nyoevr_bev">'4. Social'!$L$15</definedName>
    <definedName name="SOC_HO_boe_nyps_bev">'4. Social'!$L$13</definedName>
    <definedName name="SOC_HO_fam_sum_bev">'4. Social'!$L$27</definedName>
    <definedName name="SOC_HO_nyand_bev">'4. Social'!$L$30</definedName>
    <definedName name="SOC_HO_vok_nyha_bev">'4. Social'!$L$18</definedName>
    <definedName name="SOC_HO_vok_nyoevr_bev">'4. Social'!$L$22</definedName>
    <definedName name="SOC_HO_vok_nyps_bev">'4. Social'!$L$20</definedName>
    <definedName name="SOC_MO_and_bev">'4. Social'!$L$99</definedName>
    <definedName name="SOC_MO_egne_bev">'4. Social'!$L$97</definedName>
    <definedName name="SOC_MO_fore_bev">'4. Social'!$L$95</definedName>
    <definedName name="SOC_MO_indi_bev">'4. Social'!$L$91</definedName>
    <definedName name="SOC_MO_indl_bev">'4. Social'!$L$74</definedName>
    <definedName name="SOC_MO_off_bev">'4. Social'!$L$89</definedName>
    <definedName name="SOC_MO_priv_bev">'4. Social'!$L$93</definedName>
    <definedName name="SOC_MO_udl_bev">'4. Social'!$L$72</definedName>
    <definedName name="SOC_MO_uken_bev">'4. Social'!$L$76</definedName>
    <definedName name="SOC_VI_and_bev">'4. Social'!$L$56</definedName>
    <definedName name="SOC_VI_anl_bev">'4. Social'!$L$44</definedName>
    <definedName name="SOC_VI_ans_bev">'4. Social'!$L$48</definedName>
    <definedName name="SOC_VI_dri_bev">'4. Social'!$L$46</definedName>
    <definedName name="SOC_VI_form_bev">'4. Social'!$L$54</definedName>
    <definedName name="SOC_VI_forsk_ant">'1. Uddelinger'!$L$37</definedName>
    <definedName name="SOC_VI_forsk_bev">'1. Uddelinger'!$H$37</definedName>
    <definedName name="SOC_VI_inn_bev">'4. Social'!$L$52</definedName>
    <definedName name="SUN_FILVI_ALLIDREV">'6. Sundhed'!$K$109</definedName>
    <definedName name="SUN_FILVI_ANDET">'6. Sundhed'!$K$113</definedName>
    <definedName name="SUN_FILVI_ANSDREV">'6. Sundhed'!$K$105</definedName>
    <definedName name="SUN_FILVI_ANSFONDDREV">'6. Sundhed'!$K$107</definedName>
    <definedName name="SUN_FILVI_FONDSREV">'6. Sundhed'!$K$111</definedName>
    <definedName name="SUN_HO_beh_bev">'6. Sundhed'!$K$21</definedName>
    <definedName name="SUN_HO_nyfri_bev">'6. Sundhed'!$H$18</definedName>
    <definedName name="SUN_HO_nyidr_bev">'6. Sundhed'!$H$16</definedName>
    <definedName name="SUN_HO_rehab_bev">'6. Sundhed'!$K$23</definedName>
    <definedName name="SUN_HO_sunfr_bev">'6. Sundhed'!$K$11</definedName>
    <definedName name="SUN_HO_ulyk_bev">'6. Sundhed'!$H$14</definedName>
    <definedName name="SUN_MO_and_bev">'6. Sundhed'!$K$91</definedName>
    <definedName name="SUN_MO_egne_bev">'6. Sundhed'!$K$89</definedName>
    <definedName name="SUN_MO_fore_bev">'6. Sundhed'!$K$87</definedName>
    <definedName name="SUN_MO_indi_bev">'6. Sundhed'!$K$83</definedName>
    <definedName name="SUN_MO_indl_bev">'6. Sundhed'!$K$66</definedName>
    <definedName name="SUN_MO_off_bev">'6. Sundhed'!$K$81</definedName>
    <definedName name="SUN_MO_priv_bev">'6. Sundhed'!$K$85</definedName>
    <definedName name="SUN_MO_udl_bev">'6. Sundhed'!$K$64</definedName>
    <definedName name="SUN_MO_uken_bev">'6. Sundhed'!$K$68</definedName>
    <definedName name="SUN_VI_and_bev">'6. Sundhed'!$K$49</definedName>
    <definedName name="SUN_VI_anl_bev">'6. Sundhed'!$K$37</definedName>
    <definedName name="SUN_VI_ans_bev">'6. Sundhed'!$K$41</definedName>
    <definedName name="SUN_VI_dri_bev">'6. Sundhed'!$K$39</definedName>
    <definedName name="SUN_VI_form_bev">'6. Sundhed'!$K$47</definedName>
    <definedName name="SUN_VI_fors_ant">'1. Uddelinger'!$L$43</definedName>
    <definedName name="SUN_VI_fors_bev">'1. Uddelinger'!$H$43</definedName>
    <definedName name="SUN_VI_inn_bev">'6. Sundhed'!$K$45</definedName>
    <definedName name="TOT_Ansoeg_ant">'1. Uddelinger'!$E$24</definedName>
    <definedName name="TOT_Ansoeg_bev">'1. Uddelinger'!$C$24</definedName>
    <definedName name="TOT_ant">'1. Uddelinger'!$J$7</definedName>
    <definedName name="TOT_bev">'1. Uddelinger'!$E$7</definedName>
    <definedName name="TOT_forsk_ant">'1. Uddelinger'!$L$7</definedName>
    <definedName name="TOT_forsk_bev">'1. Uddelinger'!$H$7</definedName>
    <definedName name="TOT_FORSK_gron_bev">'2. Forskn.'!$K$44</definedName>
    <definedName name="TOT_Udb">'1. Uddelinger'!$C$7</definedName>
    <definedName name="Udb_ikke_almen">'1. Uddelinger'!$C$19</definedName>
    <definedName name="UDD_FILVI_ALLIDREV">'7. Udd.'!$L$110</definedName>
    <definedName name="UDD_FILVI_ANDET">'7. Udd.'!$L$114</definedName>
    <definedName name="UDD_FILVI_ANSDREV">'7. Udd.'!$L$106</definedName>
    <definedName name="UDD_FILVI_ANSFONDDREV">'7. Udd.'!$L$108</definedName>
    <definedName name="UDD_FILVI_FONDSREV">'7. Udd.'!$L$112</definedName>
    <definedName name="UDD_HO_efter_bev">'7. Udd.'!$L$19</definedName>
    <definedName name="UDD_HO_nydagi_bev">'7. Udd.'!$L$11</definedName>
    <definedName name="UDD_HO_nyfohs_bev">'7. Udd.'!$L$21</definedName>
    <definedName name="UDD_HO_nyfoop_bev">'7. Udd.'!$L$23</definedName>
    <definedName name="UDD_HO_nygru_bev">'7. Udd.'!$L$13</definedName>
    <definedName name="UDD_HO_nyung_bev">'7. Udd.'!$L$15</definedName>
    <definedName name="UDD_HO_nyvid_bev">'7. Udd.'!$L$17</definedName>
    <definedName name="UDD_MO_and_bev">'7. Udd.'!$L$92</definedName>
    <definedName name="UDD_MO_egne_bev">'7. Udd.'!$L$90</definedName>
    <definedName name="UDD_MO_fore_bev">'7. Udd.'!$L$88</definedName>
    <definedName name="UDD_MO_indi_bev">'7. Udd.'!$L$84</definedName>
    <definedName name="UDD_MO_indl_bev">'7. Udd.'!$L$67</definedName>
    <definedName name="UDD_MO_off_bev">'7. Udd.'!$L$82</definedName>
    <definedName name="UDD_MO_priv_bev">'7. Udd.'!$L$86</definedName>
    <definedName name="UDD_MO_udl_bev">'7. Udd.'!$L$65</definedName>
    <definedName name="UDD_MO_uken_bev">'7. Udd.'!$L$69</definedName>
    <definedName name="UDD_VI_and_bev">'7. Udd.'!$L$49</definedName>
    <definedName name="UDD_VI_anl_bev">'7. Udd.'!$L$37</definedName>
    <definedName name="UDD_VI_ans_bev">'7. Udd.'!$L$41</definedName>
    <definedName name="UDD_VI_dri_bev">'7. Udd.'!$L$39</definedName>
    <definedName name="UDD_VI_form_bev">'7. Udd.'!$L$47</definedName>
    <definedName name="UDD_VI_fors_ant">'1. Uddelinger'!$L$46</definedName>
    <definedName name="UDD_VI_fors_bev">'1. Uddelinger'!$H$46</definedName>
    <definedName name="UDD_VI_inn_bev">'7. Udd.'!$L$45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1" i="2" l="1"/>
  <c r="K95" i="2" l="1"/>
  <c r="L70" i="4" l="1"/>
  <c r="F8" i="24" l="1"/>
  <c r="F6" i="24" l="1"/>
  <c r="F7" i="24"/>
  <c r="F9" i="24"/>
  <c r="F10" i="24"/>
  <c r="F11" i="24"/>
  <c r="F12" i="24"/>
  <c r="F13" i="24"/>
  <c r="L50" i="17" l="1"/>
  <c r="P68" i="15" l="1"/>
  <c r="N142" i="22"/>
  <c r="B117" i="22"/>
  <c r="K135" i="22" s="1"/>
  <c r="K132" i="22"/>
  <c r="N132" i="22" s="1"/>
  <c r="N118" i="21"/>
  <c r="B93" i="21"/>
  <c r="L111" i="21" s="1"/>
  <c r="B69" i="21"/>
  <c r="L108" i="21"/>
  <c r="N127" i="20"/>
  <c r="B102" i="20"/>
  <c r="L120" i="20" s="1"/>
  <c r="L117" i="20"/>
  <c r="N117" i="20" s="1"/>
  <c r="N126" i="19"/>
  <c r="B101" i="19"/>
  <c r="K119" i="19" s="1"/>
  <c r="B77" i="19"/>
  <c r="K116" i="19"/>
  <c r="N116" i="19" s="1"/>
  <c r="N108" i="21" l="1"/>
  <c r="N131" i="18"/>
  <c r="B106" i="18"/>
  <c r="L124" i="18" s="1"/>
  <c r="B82" i="18"/>
  <c r="L121" i="18"/>
  <c r="N121" i="18" s="1"/>
  <c r="N134" i="17" l="1"/>
  <c r="B109" i="17"/>
  <c r="L127" i="17" s="1"/>
  <c r="L124" i="17"/>
  <c r="N124" i="17" s="1"/>
  <c r="N153" i="4" l="1"/>
  <c r="B128" i="4"/>
  <c r="L146" i="4" s="1"/>
  <c r="L143" i="4" l="1"/>
  <c r="N143" i="4" s="1"/>
  <c r="N160" i="17" l="1"/>
  <c r="H29" i="22" l="1"/>
  <c r="K114" i="2"/>
  <c r="N114" i="2" s="1"/>
  <c r="K68" i="2"/>
  <c r="K141" i="2"/>
  <c r="N141" i="2" s="1"/>
  <c r="K42" i="22" l="1"/>
  <c r="N42" i="22" s="1"/>
  <c r="H27" i="2" l="1"/>
  <c r="N27" i="2" l="1"/>
  <c r="B120" i="2"/>
  <c r="K144" i="2" s="1"/>
  <c r="B103" i="2"/>
  <c r="K117" i="2" s="1"/>
  <c r="B73" i="2"/>
  <c r="K98" i="2" s="1"/>
  <c r="H26" i="22"/>
  <c r="B93" i="22"/>
  <c r="B76" i="22"/>
  <c r="K59" i="22"/>
  <c r="K68" i="22" s="1"/>
  <c r="B49" i="22"/>
  <c r="B8" i="22"/>
  <c r="K112" i="22" s="1"/>
  <c r="K109" i="22"/>
  <c r="N109" i="22" s="1"/>
  <c r="K87" i="22"/>
  <c r="N87" i="22" s="1"/>
  <c r="L88" i="21"/>
  <c r="B52" i="21"/>
  <c r="L66" i="21" s="1"/>
  <c r="L35" i="21"/>
  <c r="L44" i="21" s="1"/>
  <c r="N44" i="21" s="1"/>
  <c r="B25" i="21"/>
  <c r="L47" i="21" s="1"/>
  <c r="B8" i="21"/>
  <c r="L21" i="21" s="1"/>
  <c r="L85" i="21"/>
  <c r="N85" i="21" s="1"/>
  <c r="L63" i="21"/>
  <c r="N63" i="21" s="1"/>
  <c r="L18" i="21"/>
  <c r="N18" i="21" s="1"/>
  <c r="B78" i="20"/>
  <c r="L97" i="20" s="1"/>
  <c r="B61" i="20"/>
  <c r="L75" i="20" s="1"/>
  <c r="L43" i="20"/>
  <c r="L52" i="20" s="1"/>
  <c r="N52" i="20" s="1"/>
  <c r="B33" i="20"/>
  <c r="L55" i="20" s="1"/>
  <c r="B8" i="20"/>
  <c r="L29" i="20" s="1"/>
  <c r="L94" i="20"/>
  <c r="N94" i="20" s="1"/>
  <c r="L72" i="20"/>
  <c r="N72" i="20" s="1"/>
  <c r="L26" i="20"/>
  <c r="N26" i="20" s="1"/>
  <c r="B60" i="19"/>
  <c r="K43" i="19"/>
  <c r="K52" i="19" s="1"/>
  <c r="N52" i="19" s="1"/>
  <c r="B33" i="19"/>
  <c r="B8" i="19"/>
  <c r="K55" i="19" s="1"/>
  <c r="K93" i="19"/>
  <c r="N93" i="19" s="1"/>
  <c r="K71" i="19"/>
  <c r="N71" i="19" s="1"/>
  <c r="K26" i="19"/>
  <c r="N26" i="19" s="1"/>
  <c r="B65" i="18"/>
  <c r="L47" i="18"/>
  <c r="L56" i="18" s="1"/>
  <c r="N56" i="18" s="1"/>
  <c r="B37" i="18"/>
  <c r="L30" i="18"/>
  <c r="N30" i="18" s="1"/>
  <c r="B8" i="18"/>
  <c r="L79" i="18" s="1"/>
  <c r="L98" i="18"/>
  <c r="N98" i="18" s="1"/>
  <c r="L76" i="18"/>
  <c r="N76" i="18" s="1"/>
  <c r="L101" i="17"/>
  <c r="N101" i="17" s="1"/>
  <c r="B85" i="17"/>
  <c r="L104" i="17" s="1"/>
  <c r="L79" i="17"/>
  <c r="N79" i="17" s="1"/>
  <c r="B68" i="17"/>
  <c r="L82" i="17" s="1"/>
  <c r="L59" i="17"/>
  <c r="B40" i="17"/>
  <c r="L62" i="17" s="1"/>
  <c r="B8" i="17"/>
  <c r="L36" i="17" s="1"/>
  <c r="L33" i="17"/>
  <c r="N33" i="17" s="1"/>
  <c r="L120" i="4"/>
  <c r="N120" i="4" s="1"/>
  <c r="L98" i="4"/>
  <c r="N98" i="4" s="1"/>
  <c r="B60" i="4"/>
  <c r="L53" i="4"/>
  <c r="N53" i="4" s="1"/>
  <c r="L79" i="4"/>
  <c r="N79" i="4" s="1"/>
  <c r="B104" i="4"/>
  <c r="B87" i="4"/>
  <c r="B8" i="4"/>
  <c r="L56" i="4" s="1"/>
  <c r="N111" i="21" l="1"/>
  <c r="N115" i="21" s="1"/>
  <c r="H12" i="24" s="1"/>
  <c r="I12" i="24" s="1"/>
  <c r="N119" i="19"/>
  <c r="N123" i="19" s="1"/>
  <c r="H10" i="24" s="1"/>
  <c r="I10" i="24" s="1"/>
  <c r="N120" i="20"/>
  <c r="N124" i="20" s="1"/>
  <c r="H11" i="24" s="1"/>
  <c r="I11" i="24" s="1"/>
  <c r="N68" i="22"/>
  <c r="N135" i="22" s="1"/>
  <c r="N139" i="22" s="1"/>
  <c r="H13" i="24" s="1"/>
  <c r="I13" i="24" s="1"/>
  <c r="N124" i="18"/>
  <c r="N128" i="18" s="1"/>
  <c r="H9" i="24" s="1"/>
  <c r="I9" i="24" s="1"/>
  <c r="N146" i="4"/>
  <c r="N150" i="4" s="1"/>
  <c r="H7" i="24" s="1"/>
  <c r="N59" i="17"/>
  <c r="N127" i="17" s="1"/>
  <c r="N131" i="17" s="1"/>
  <c r="H8" i="24" s="1"/>
  <c r="L101" i="4"/>
  <c r="K90" i="22"/>
  <c r="K45" i="22"/>
  <c r="K71" i="22"/>
  <c r="K96" i="19"/>
  <c r="L33" i="18"/>
  <c r="K74" i="19"/>
  <c r="K29" i="19"/>
  <c r="L101" i="18"/>
  <c r="L59" i="18"/>
  <c r="L123" i="4"/>
  <c r="L82" i="4"/>
  <c r="K65" i="2"/>
  <c r="B8" i="2"/>
  <c r="H30" i="2" s="1"/>
  <c r="N95" i="2" l="1"/>
  <c r="I8" i="24"/>
  <c r="I7" i="24"/>
  <c r="K27" i="2"/>
  <c r="N144" i="2" l="1"/>
  <c r="N148" i="2" s="1"/>
  <c r="H6" i="24" s="1"/>
  <c r="I6" i="24" s="1"/>
  <c r="L65" i="15"/>
  <c r="J65" i="15"/>
  <c r="H65" i="15"/>
  <c r="E65" i="15"/>
  <c r="C65" i="15"/>
  <c r="L61" i="15"/>
  <c r="Q61" i="15" s="1"/>
  <c r="J61" i="15"/>
  <c r="Q60" i="15" s="1"/>
  <c r="H61" i="15"/>
  <c r="Q59" i="15" s="1"/>
  <c r="E61" i="15"/>
  <c r="Q58" i="15" s="1"/>
  <c r="C61" i="15"/>
  <c r="Q57" i="15" s="1"/>
  <c r="Q62" i="15" l="1"/>
  <c r="P66" i="15" s="1"/>
  <c r="H5" i="24" s="1"/>
  <c r="I5" i="24" s="1"/>
</calcChain>
</file>

<file path=xl/sharedStrings.xml><?xml version="1.0" encoding="utf-8"?>
<sst xmlns="http://schemas.openxmlformats.org/spreadsheetml/2006/main" count="1209" uniqueCount="460">
  <si>
    <t>Udbetalinger</t>
  </si>
  <si>
    <t>(hele kr.)</t>
  </si>
  <si>
    <t>Bevillinger</t>
  </si>
  <si>
    <t>(antal)</t>
  </si>
  <si>
    <t>…heraf med forskningsindhold </t>
  </si>
  <si>
    <t>3. Kulturelle formål</t>
  </si>
  <si>
    <t>3.1 Hovedområder</t>
  </si>
  <si>
    <t>3.2 Virkemidler</t>
  </si>
  <si>
    <t>3.3 Typer af modtagere</t>
  </si>
  <si>
    <t>Fordel de</t>
  </si>
  <si>
    <t>Kulturarv</t>
  </si>
  <si>
    <t>Arkiver</t>
  </si>
  <si>
    <t>Øvrige</t>
  </si>
  <si>
    <t>kr.</t>
  </si>
  <si>
    <t>Upload det udfyldte regneark på: www.dst.dk/fond</t>
  </si>
  <si>
    <r>
      <t xml:space="preserve">Museer
</t>
    </r>
    <r>
      <rPr>
        <sz val="11"/>
        <color theme="1"/>
        <rFont val="Verdana"/>
        <family val="2"/>
      </rPr>
      <t xml:space="preserve">Fx naturhistoriske museer, kunstmuseer (både indkøb af kunst, kunstudstillinger mv.) 
Donationer til kunsthaller, fx Nikolaj Kunsthal skal registreres under ”billedkunst”. 
</t>
    </r>
  </si>
  <si>
    <t>Medier, biblioteker og litteratur</t>
  </si>
  <si>
    <t>Biblioteker</t>
  </si>
  <si>
    <t>Litteratur og bøger</t>
  </si>
  <si>
    <t>Film</t>
  </si>
  <si>
    <t>Biografer</t>
  </si>
  <si>
    <r>
      <t xml:space="preserve">Medier
</t>
    </r>
    <r>
      <rPr>
        <sz val="11"/>
        <color theme="1"/>
        <rFont val="Verdana"/>
        <family val="2"/>
      </rPr>
      <t xml:space="preserve">Radio og tv (uanset transmissionsform) samt skrevne medier på print og online.
Fx tidsskrifter, aviser.
</t>
    </r>
  </si>
  <si>
    <t>Scene og musik</t>
  </si>
  <si>
    <t>Musik</t>
  </si>
  <si>
    <t>Scenekunst</t>
  </si>
  <si>
    <t>Visuel kunst og design</t>
  </si>
  <si>
    <t>Arkitektur</t>
  </si>
  <si>
    <t xml:space="preserve">Kunsthåndværk 
</t>
  </si>
  <si>
    <t>Design</t>
  </si>
  <si>
    <t>Bevillinger (hele kr.)</t>
  </si>
  <si>
    <t>● Består en bevilling af flere virkemidler: Fordel på disse.
● Er det ikke muligt: Angiv totalen ved det vigtigste virkemiddel.</t>
  </si>
  <si>
    <t>Ikke øremærkede midler</t>
  </si>
  <si>
    <t>Geografisk placering</t>
  </si>
  <si>
    <t xml:space="preserve">Udenlandske modtagere </t>
  </si>
  <si>
    <t xml:space="preserve">Indenlandske modtagere </t>
  </si>
  <si>
    <t xml:space="preserve">Modtagere ukendt geografi </t>
  </si>
  <si>
    <t>Modtagertype</t>
  </si>
  <si>
    <t xml:space="preserve">Individuelle personer </t>
  </si>
  <si>
    <t xml:space="preserve">Private virksomheder </t>
  </si>
  <si>
    <t>Andre</t>
  </si>
  <si>
    <t>Samlede uddelinger</t>
  </si>
  <si>
    <t>Ansøgninger</t>
  </si>
  <si>
    <t>Nej</t>
  </si>
  <si>
    <t>Ja</t>
  </si>
  <si>
    <t>…heraf med forskningsindhold</t>
  </si>
  <si>
    <t xml:space="preserve">Hvis ja: </t>
  </si>
  <si>
    <t xml:space="preserve">Har fonden haft udbetalinger og bevillinger til ikke-almennyttige formål i året?
</t>
  </si>
  <si>
    <t>Fondens samlede udbetalinger 
og bevillinger i året:</t>
  </si>
  <si>
    <r>
      <rPr>
        <b/>
        <sz val="11"/>
        <color theme="1"/>
        <rFont val="Verdana"/>
        <family val="2"/>
      </rPr>
      <t>Ansøgninger til fonden i året</t>
    </r>
    <r>
      <rPr>
        <sz val="11"/>
        <color theme="1"/>
        <rFont val="Verdana"/>
        <family val="2"/>
      </rPr>
      <t xml:space="preserve">
Omfatter de ansøgninger om bevillinger, som fondens bestyrelse har truffet beslutning om.</t>
    </r>
  </si>
  <si>
    <r>
      <rPr>
        <b/>
        <sz val="11"/>
        <color theme="1"/>
        <rFont val="Verdana"/>
        <family val="2"/>
      </rPr>
      <t>Kulturelle formål</t>
    </r>
    <r>
      <rPr>
        <sz val="11"/>
        <color theme="1"/>
        <rFont val="Verdana"/>
        <family val="2"/>
      </rPr>
      <t xml:space="preserve">
Fx museer, film, musik, billedkunst, litteratur og arkitektur.</t>
    </r>
  </si>
  <si>
    <r>
      <rPr>
        <b/>
        <sz val="11"/>
        <color theme="1"/>
        <rFont val="Verdana"/>
        <family val="2"/>
      </rPr>
      <t>Sociale formål</t>
    </r>
    <r>
      <rPr>
        <sz val="11"/>
        <color theme="1"/>
        <rFont val="Verdana"/>
        <family val="2"/>
      </rPr>
      <t xml:space="preserve">
Støtte til personer med handicap, socialt udsatte, ældre, m.fl.</t>
    </r>
  </si>
  <si>
    <r>
      <rPr>
        <b/>
        <sz val="11"/>
        <color theme="1"/>
        <rFont val="Verdana"/>
        <family val="2"/>
      </rPr>
      <t>Sundhedsformål</t>
    </r>
    <r>
      <rPr>
        <sz val="11"/>
        <color theme="1"/>
        <rFont val="Verdana"/>
        <family val="2"/>
      </rPr>
      <t xml:space="preserve">
Fx Sundhedsfremmende og forebyggende indsatser, hjælp ved kronisk sygdom, sport og fritid (herunder spejderbevægelsen) samt rehabilitering.</t>
    </r>
  </si>
  <si>
    <r>
      <rPr>
        <b/>
        <sz val="11"/>
        <color theme="1"/>
        <rFont val="Verdana"/>
        <family val="2"/>
      </rPr>
      <t>Erhvervsfremme- og regionaludviklingsformål</t>
    </r>
    <r>
      <rPr>
        <sz val="11"/>
        <color theme="1"/>
        <rFont val="Verdana"/>
        <family val="2"/>
      </rPr>
      <t xml:space="preserve">
Erhvervsrettede tiltag, fx støtte til start-ups og innovationsmiljøer. Regional udvikling, fx turismetiltag på tværs af kommunegrænser. Udvikling af byområder og landdistrikter.</t>
    </r>
  </si>
  <si>
    <r>
      <rPr>
        <b/>
        <sz val="11"/>
        <color theme="1"/>
        <rFont val="Verdana"/>
        <family val="2"/>
      </rPr>
      <t>Internationale humanitære formål</t>
    </r>
    <r>
      <rPr>
        <sz val="11"/>
        <color theme="1"/>
        <rFont val="Verdana"/>
        <family val="2"/>
      </rPr>
      <t xml:space="preserve">
Fx midler til humanitære hjælpeorganisationer, bistand til forbedring af sundhed og uddannelse, fødevarehjælp.</t>
    </r>
  </si>
  <si>
    <t>Vælg &gt;&gt;</t>
  </si>
  <si>
    <t>…heraf  til forskning </t>
  </si>
  <si>
    <t>Andre formål</t>
  </si>
  <si>
    <r>
      <t xml:space="preserve">I alt </t>
    </r>
    <r>
      <rPr>
        <sz val="9.9"/>
        <color theme="1"/>
        <rFont val="Verdana"/>
        <family val="2"/>
      </rPr>
      <t>(skal svare til de samlede uddelinger øverst)</t>
    </r>
  </si>
  <si>
    <t>2. Bevillinger til forskning</t>
  </si>
  <si>
    <t>2.1 Fagområder</t>
  </si>
  <si>
    <r>
      <t xml:space="preserve">Naturvidenskab
</t>
    </r>
    <r>
      <rPr>
        <sz val="11"/>
        <color theme="1"/>
        <rFont val="Verdana"/>
        <family val="2"/>
      </rPr>
      <t>Fx matematik, fysik, kemi, datalogi og biologi.</t>
    </r>
  </si>
  <si>
    <r>
      <t xml:space="preserve">Humaniora
</t>
    </r>
    <r>
      <rPr>
        <sz val="11"/>
        <color theme="1"/>
        <rFont val="Verdana"/>
        <family val="2"/>
      </rPr>
      <t>Fx historie, medier og kommunikation, kunst- og arkitekturvidenskab og sprogvidenskab.</t>
    </r>
  </si>
  <si>
    <r>
      <t xml:space="preserve">Tværvidenskab
</t>
    </r>
    <r>
      <rPr>
        <sz val="11"/>
        <color theme="1"/>
        <rFont val="Verdana"/>
        <family val="2"/>
      </rPr>
      <t>Forskning, hvor kompetencer, perspektiver, problemstillinger, teori og metode mv. fra flere videnskabelige hovedområder indgår ligeværdigt eller nogenlunde ligeværdigt. Bemærk, at der er tale om tværvidenskabelig forskning og ikke blot tværfaglig forskning.</t>
    </r>
  </si>
  <si>
    <r>
      <rPr>
        <b/>
        <sz val="9.9"/>
        <color theme="1"/>
        <rFont val="Verdana"/>
        <family val="2"/>
      </rPr>
      <t>I alt</t>
    </r>
    <r>
      <rPr>
        <sz val="11"/>
        <color theme="1"/>
        <rFont val="Verdana"/>
        <family val="2"/>
      </rPr>
      <t xml:space="preserve">
</t>
    </r>
  </si>
  <si>
    <t>2.2 Grøn forskning</t>
  </si>
  <si>
    <t>Uddannelses- og Forskningsministeriets definition af grøn forskning, udvikling og innovation.</t>
  </si>
  <si>
    <t xml:space="preserve">Læs mere her om </t>
  </si>
  <si>
    <t xml:space="preserve">  </t>
  </si>
  <si>
    <t>2.3 Forskningsarter</t>
  </si>
  <si>
    <t>● Fordel bevillinger til forskning på forskningsarter.
● Består en bevilling af flere forskningsarter: Fordel på disse.
● Er dette ikke muligt: Angiv totalen ved den primære forskningsart (det der fylder mest i bevillingen).</t>
  </si>
  <si>
    <r>
      <t xml:space="preserve">Forskningsprojekter
</t>
    </r>
    <r>
      <rPr>
        <sz val="11"/>
        <color theme="1"/>
        <rFont val="Verdana"/>
        <family val="2"/>
      </rPr>
      <t>Midler til alle typer forskningsprojekter – herunder midler til forskeruddannelse (ph.d. uddannelse). 
Et forskningsprojekt kan indeholde midler til andre forskningsarter. Disse midler placeres under de pågældende forskningsarter (se nedenfor), såfremt det er muligt.</t>
    </r>
  </si>
  <si>
    <r>
      <t xml:space="preserve">Anlæg
</t>
    </r>
    <r>
      <rPr>
        <sz val="11"/>
        <color theme="1"/>
        <rFont val="Verdana"/>
        <family val="2"/>
      </rPr>
      <t>Fx midler til universitetsbygninger og videnskabelige museer.</t>
    </r>
  </si>
  <si>
    <t>Andet</t>
  </si>
  <si>
    <t>I alt</t>
  </si>
  <si>
    <t>2.4 Typer af modtagere</t>
  </si>
  <si>
    <r>
      <t>Der sondres mellem, om bevillingen understøtter</t>
    </r>
    <r>
      <rPr>
        <b/>
        <sz val="9.9"/>
        <color rgb="FF444444"/>
        <rFont val="Verdana"/>
        <family val="2"/>
      </rPr>
      <t xml:space="preserve"> dansk forskning </t>
    </r>
    <r>
      <rPr>
        <sz val="11"/>
        <color rgb="FF444444"/>
        <rFont val="Verdana"/>
        <family val="2"/>
      </rPr>
      <t>eller</t>
    </r>
    <r>
      <rPr>
        <b/>
        <sz val="11"/>
        <color rgb="FF444444"/>
        <rFont val="Verdana"/>
        <family val="2"/>
      </rPr>
      <t xml:space="preserve"> udenlandsk forskning</t>
    </r>
    <r>
      <rPr>
        <sz val="11"/>
        <color rgb="FF444444"/>
        <rFont val="Verdana"/>
        <family val="2"/>
      </rPr>
      <t xml:space="preserve">. 
Hvis der er flere modtagere, er det hovedansøgeren, der ønskes oplysninger om. 
Sondringen mellem dansk og udenlandsk forskning, eksemplificeres som følger. En bevilling til:
● et </t>
    </r>
    <r>
      <rPr>
        <b/>
        <sz val="11"/>
        <color rgb="FF444444"/>
        <rFont val="Verdana"/>
        <family val="2"/>
      </rPr>
      <t xml:space="preserve">svensk universitet </t>
    </r>
    <r>
      <rPr>
        <sz val="11"/>
        <color rgb="FF444444"/>
        <rFont val="Verdana"/>
        <family val="2"/>
      </rPr>
      <t xml:space="preserve">er en udenlandsk modtager, uanset om der er danske forskere tilknyttet.
● et </t>
    </r>
    <r>
      <rPr>
        <b/>
        <sz val="11"/>
        <color rgb="FF444444"/>
        <rFont val="Verdana"/>
        <family val="2"/>
      </rPr>
      <t xml:space="preserve">dansk universitet </t>
    </r>
    <r>
      <rPr>
        <sz val="11"/>
        <color rgb="FF444444"/>
        <rFont val="Verdana"/>
        <family val="2"/>
      </rPr>
      <t xml:space="preserve">er en indenlandsk modtager uanset om der er udenlandske forskere ansat.
● en </t>
    </r>
    <r>
      <rPr>
        <b/>
        <sz val="11"/>
        <color rgb="FF444444"/>
        <rFont val="Verdana"/>
        <family val="2"/>
      </rPr>
      <t xml:space="preserve">udenlandsk forsker </t>
    </r>
    <r>
      <rPr>
        <sz val="11"/>
        <color rgb="FF444444"/>
        <rFont val="Verdana"/>
        <family val="2"/>
      </rPr>
      <t xml:space="preserve">på et dansk universitet/forskningsinstitution er en indenlandsk modtager.
● en </t>
    </r>
    <r>
      <rPr>
        <b/>
        <sz val="11"/>
        <color rgb="FF444444"/>
        <rFont val="Verdana"/>
        <family val="2"/>
      </rPr>
      <t xml:space="preserve">dansk forsker </t>
    </r>
    <r>
      <rPr>
        <sz val="11"/>
        <color rgb="FF444444"/>
        <rFont val="Verdana"/>
        <family val="2"/>
      </rPr>
      <t xml:space="preserve">på et udenlandsk universitet/forskningsinstitution er en udenlandsk modtager.
● en </t>
    </r>
    <r>
      <rPr>
        <b/>
        <sz val="11"/>
        <color rgb="FF444444"/>
        <rFont val="Verdana"/>
        <family val="2"/>
      </rPr>
      <t>dansk studerende</t>
    </r>
    <r>
      <rPr>
        <sz val="11"/>
        <color rgb="FF444444"/>
        <rFont val="Verdana"/>
        <family val="2"/>
      </rPr>
      <t xml:space="preserve"> til et ophold på et udenlandsk universitet er en indenlandsk modtager.
Non-profit institutioner placeres under ”foreninger og organisationer”.
Egne aktiviteter dækker midler, der hvor fonden udfører arbejde direkte relateret til fondens formål i eget regi.</t>
    </r>
  </si>
  <si>
    <t>2.4.1 Geografisk placering</t>
  </si>
  <si>
    <t>2.4.2 Modtagertype</t>
  </si>
  <si>
    <r>
      <t xml:space="preserve">Offentlig institution/Myndighed
</t>
    </r>
    <r>
      <rPr>
        <sz val="11"/>
        <color theme="1"/>
        <rFont val="Verdana"/>
        <family val="2"/>
      </rPr>
      <t xml:space="preserve">Modtagere der er kontrolleret af offentlige myndigheder og/eller hovedsageligt finansieret af offentlige midler, som stat eller kommuner. Herunder også fx universiteter. </t>
    </r>
  </si>
  <si>
    <r>
      <t xml:space="preserve">Foreninger og organisationer
</t>
    </r>
    <r>
      <rPr>
        <sz val="11"/>
        <color theme="1"/>
        <rFont val="Verdana"/>
        <family val="2"/>
      </rPr>
      <t xml:space="preserve">Modtagere der ikke hovedsageligt er kontrolleret af offentlige myndigheder og/eller hovedsageligt finansieret af offentlige midler, men er drevet som non-profit. Fx Røde Kors. </t>
    </r>
  </si>
  <si>
    <r>
      <t xml:space="preserve">Egne aktiviteter
</t>
    </r>
    <r>
      <rPr>
        <sz val="11"/>
        <color theme="1"/>
        <rFont val="Verdana"/>
        <family val="2"/>
      </rPr>
      <t xml:space="preserve">Fx midler anvendt til at opfylde fondens formål, der er anvendt i eget regi. Der er ikke tale om midler anvendt til administration. </t>
    </r>
  </si>
  <si>
    <t>► Heraf:</t>
  </si>
  <si>
    <t xml:space="preserve">          ● Uddannelses- og forskningsinstitutioner</t>
  </si>
  <si>
    <t xml:space="preserve">          ● Hospitaler</t>
  </si>
  <si>
    <r>
      <rPr>
        <b/>
        <sz val="11"/>
        <color theme="1"/>
        <rFont val="Verdana"/>
        <family val="2"/>
      </rPr>
      <t>Fredede bygninger</t>
    </r>
    <r>
      <rPr>
        <sz val="11"/>
        <color theme="1"/>
        <rFont val="Verdana"/>
        <family val="2"/>
      </rPr>
      <t xml:space="preserve">
Bygninger der er fredet, det vil sige har stor arkitektonisk eller kulturhistorisk værdi og som beskyttes og vedligeholdes efter regler i Bygningsfredningsloven.             
Fx Roskilde Palæ</t>
    </r>
  </si>
  <si>
    <r>
      <rPr>
        <b/>
        <sz val="11"/>
        <color theme="1"/>
        <rFont val="Verdana"/>
        <family val="2"/>
      </rPr>
      <t>Fredede fortidsminder</t>
    </r>
    <r>
      <rPr>
        <sz val="11"/>
        <color theme="1"/>
        <rFont val="Verdana"/>
        <family val="2"/>
      </rPr>
      <t xml:space="preserve">
Fortidsminder der er beskyttet af Museumsloven. 
Fx gravhøje, dysser, diger og forsvarsanlæg</t>
    </r>
  </si>
  <si>
    <r>
      <rPr>
        <b/>
        <sz val="11"/>
        <color theme="1"/>
        <rFont val="Verdana"/>
        <family val="2"/>
      </rPr>
      <t>Kulturmiljøer / landskaber</t>
    </r>
    <r>
      <rPr>
        <sz val="11"/>
        <color theme="1"/>
        <rFont val="Verdana"/>
        <family val="2"/>
      </rPr>
      <t xml:space="preserve">
Geografisk begrænsede områder, der afspejler vigtige nedslag i den samfundsmæssige udvikling (både bebyggede områder samt blanding af natur og menneskeskabte spor). Kulturmiljøer/landskaber er bl.a. dækket af Planloven og Museumsloven. 
Fx Gl. Lejre landsby</t>
    </r>
  </si>
  <si>
    <r>
      <t xml:space="preserve">Zoologiske anlæg
</t>
    </r>
    <r>
      <rPr>
        <sz val="11"/>
        <color theme="1"/>
        <rFont val="Verdana"/>
        <family val="2"/>
      </rPr>
      <t>Donationer til Zoologiske anlæg og akvarier, 
fx Zoologisk have i København, Nordsøen Ocenarium m.fl.</t>
    </r>
  </si>
  <si>
    <r>
      <t xml:space="preserve">Billedkunst
</t>
    </r>
    <r>
      <rPr>
        <sz val="11"/>
        <color theme="1"/>
        <rFont val="Verdana"/>
        <family val="2"/>
      </rPr>
      <t xml:space="preserve">Donationer til værkproduktioner samt til kunstudstillinger og formidlingstiltag på kunsthaller og øvrige ikke museale udstillingsplatforme fx Gl Strand Kunsthal. 
Donationer til museer skal registreres under 'Museer'. </t>
    </r>
  </si>
  <si>
    <r>
      <t xml:space="preserve">Anden kulturel aktivitet
</t>
    </r>
    <r>
      <rPr>
        <sz val="11"/>
        <rFont val="Verdana"/>
        <family val="2"/>
      </rPr>
      <t>Donationer til festivaler, fester og messer (både formelle og uformelle). Fx Goldendays, Historiske Dage i Øksnehallen, Kulturmødet på Mors mv.
Donationer til rene musikfestivaler.
Fx Roskildefestival, Hindsgavel festival m.v. skal registreres under musik.</t>
    </r>
  </si>
  <si>
    <r>
      <t xml:space="preserve">Anlæg
</t>
    </r>
    <r>
      <rPr>
        <sz val="11"/>
        <rFont val="Verdana"/>
        <family val="2"/>
      </rPr>
      <t>Fx renovering af museumsbygninger</t>
    </r>
  </si>
  <si>
    <r>
      <t>Forskning</t>
    </r>
    <r>
      <rPr>
        <sz val="11"/>
        <rFont val="Verdana"/>
        <family val="2"/>
      </rPr>
      <t xml:space="preserve"> - fra spm. 1 i kolonnen ”Bevillinger afsat til forskning”. Kan kun rettes i spm. 1.</t>
    </r>
  </si>
  <si>
    <r>
      <t xml:space="preserve">Innovation
</t>
    </r>
    <r>
      <rPr>
        <sz val="11"/>
        <rFont val="Verdana"/>
        <family val="2"/>
      </rPr>
      <t>Innovation er introduktion af nye eller væsentligt forbedrede produkter, produktiosprocesser, arbejdsgange, organisationsformer eller metoder til markedsføring.
Fx nye initiativer er reducerer energiforbruget ved større sceneproduktioner</t>
    </r>
  </si>
  <si>
    <r>
      <t xml:space="preserve">Andet
</t>
    </r>
    <r>
      <rPr>
        <sz val="11"/>
        <rFont val="Verdana"/>
        <family val="2"/>
      </rPr>
      <t>Fx hæderspriser</t>
    </r>
  </si>
  <si>
    <r>
      <rPr>
        <b/>
        <sz val="11"/>
        <color theme="1"/>
        <rFont val="Verdana"/>
        <family val="2"/>
      </rPr>
      <t xml:space="preserve">kr. </t>
    </r>
    <r>
      <rPr>
        <sz val="11"/>
        <color theme="1"/>
        <rFont val="Verdana"/>
        <family val="2"/>
      </rPr>
      <t>(angivet i spm. 1 til "Kulturelle formål")</t>
    </r>
    <r>
      <rPr>
        <b/>
        <sz val="11"/>
        <color theme="1"/>
        <rFont val="Verdana"/>
        <family val="2"/>
      </rPr>
      <t xml:space="preserve"> på følgende typer af modtagere</t>
    </r>
    <r>
      <rPr>
        <sz val="11"/>
        <color theme="1"/>
        <rFont val="Verdana"/>
        <family val="2"/>
      </rPr>
      <t xml:space="preserve"> </t>
    </r>
  </si>
  <si>
    <r>
      <t xml:space="preserve">● Der sondres mellem modtagerens </t>
    </r>
    <r>
      <rPr>
        <b/>
        <sz val="11"/>
        <color rgb="FF444444"/>
        <rFont val="Verdana"/>
        <family val="2"/>
      </rPr>
      <t xml:space="preserve">geografiske placering </t>
    </r>
    <r>
      <rPr>
        <sz val="11"/>
        <color rgb="FF444444"/>
        <rFont val="Verdana"/>
        <family val="2"/>
      </rPr>
      <t xml:space="preserve">og </t>
    </r>
    <r>
      <rPr>
        <b/>
        <sz val="11"/>
        <color rgb="FF444444"/>
        <rFont val="Verdana"/>
        <family val="2"/>
      </rPr>
      <t>modtagertype.</t>
    </r>
    <r>
      <rPr>
        <sz val="11"/>
        <color rgb="FF444444"/>
        <rFont val="Verdana"/>
        <family val="2"/>
      </rPr>
      <t xml:space="preserve"> 
   Den geografiske placering afgøres af modtagerens (institution/person) nationalitet. 
● Non-profit institutioner placeres under ”Foreninger og organisationer”.</t>
    </r>
  </si>
  <si>
    <r>
      <rPr>
        <b/>
        <sz val="10"/>
        <color theme="1"/>
        <rFont val="Verdana"/>
        <family val="2"/>
      </rPr>
      <t>"I alt"</t>
    </r>
    <r>
      <rPr>
        <sz val="10"/>
        <color theme="1"/>
        <rFont val="Verdana"/>
        <family val="2"/>
      </rPr>
      <t xml:space="preserve"> skal svare til bevillinger angivet til formålet "kulturelle formål" i spm. 1:</t>
    </r>
  </si>
  <si>
    <r>
      <rPr>
        <b/>
        <sz val="12"/>
        <color theme="1"/>
        <rFont val="Verdana"/>
        <family val="2"/>
      </rPr>
      <t>I alt</t>
    </r>
    <r>
      <rPr>
        <sz val="12"/>
        <color theme="1"/>
        <rFont val="Verdana"/>
        <family val="2"/>
      </rPr>
      <t xml:space="preserve">
</t>
    </r>
  </si>
  <si>
    <r>
      <rPr>
        <b/>
        <sz val="11"/>
        <color theme="1"/>
        <rFont val="Verdana"/>
        <family val="2"/>
      </rPr>
      <t>I alt</t>
    </r>
    <r>
      <rPr>
        <sz val="11"/>
        <color theme="1"/>
        <rFont val="Verdana"/>
        <family val="2"/>
      </rPr>
      <t xml:space="preserve">
</t>
    </r>
  </si>
  <si>
    <t>4. Sociale formål</t>
  </si>
  <si>
    <t>4.1 Hovedområder</t>
  </si>
  <si>
    <t xml:space="preserve">● Hovedområderne er dels karakteriseret efter målgruppen samt indsatsområdet (handicappede, socialt udsatte).
● Socialt udsatte omfatter mennesker med sociale problemer, fx hjemløshed, misbrug, vold i nære relationer eller anbragte børn/unge.
● Bevillinger til sociale formål omfatter også.forebyggende indsatser, fx efterværn og hjælp.til ferie og jul.
● Dækker en bevilling flere områder, så angiv bevillingen under det vigtigste/primære hovedområde. </t>
  </si>
  <si>
    <t>Indsatser rettet mod børn og unge</t>
  </si>
  <si>
    <t>Målrettet mennesker med handicap</t>
  </si>
  <si>
    <t>Målrettet socialt udsatte</t>
  </si>
  <si>
    <t>Indsatser rettet mod voksne (18 – 67 år)</t>
  </si>
  <si>
    <t>Indsatser rettet mod ældre (over 67 år)</t>
  </si>
  <si>
    <r>
      <t xml:space="preserve">Indsatser rettet mod familier
</t>
    </r>
    <r>
      <rPr>
        <sz val="11"/>
        <color theme="1"/>
        <rFont val="Verdana"/>
        <family val="2"/>
      </rPr>
      <t>Familier består af en enlig eller et par med hjemmeboende børn under 18 år.</t>
    </r>
  </si>
  <si>
    <t>Andre sociale forhold</t>
  </si>
  <si>
    <t>4.2 Virkemidler</t>
  </si>
  <si>
    <r>
      <t xml:space="preserve">Innovation
</t>
    </r>
    <r>
      <rPr>
        <sz val="11"/>
        <rFont val="Verdana"/>
        <family val="2"/>
      </rPr>
      <t>Innovation er introduktion af nye eller væsentligt forbedrede produkter, produktionsprocesser, arbejdsgange, organisationsformer eller metoder til markedsføring.</t>
    </r>
  </si>
  <si>
    <t xml:space="preserve">Andet
</t>
  </si>
  <si>
    <t>4.3 Typer af modtagere</t>
  </si>
  <si>
    <r>
      <rPr>
        <b/>
        <sz val="11"/>
        <color theme="1"/>
        <rFont val="Verdana"/>
        <family val="2"/>
      </rPr>
      <t xml:space="preserve">kr. </t>
    </r>
    <r>
      <rPr>
        <sz val="11"/>
        <color theme="1"/>
        <rFont val="Verdana"/>
        <family val="2"/>
      </rPr>
      <t>(angivet i spm. 1 til "Sociale formål")</t>
    </r>
    <r>
      <rPr>
        <b/>
        <sz val="11"/>
        <color theme="1"/>
        <rFont val="Verdana"/>
        <family val="2"/>
      </rPr>
      <t xml:space="preserve"> på følgende typer af modtagere</t>
    </r>
    <r>
      <rPr>
        <sz val="11"/>
        <color theme="1"/>
        <rFont val="Verdana"/>
        <family val="2"/>
      </rPr>
      <t xml:space="preserve"> </t>
    </r>
  </si>
  <si>
    <t>5.1 Hovedområder</t>
  </si>
  <si>
    <t>Hovedområderne følger EU’s klassifikation for aktiviteter i forbindelse med grøn omstilling.</t>
  </si>
  <si>
    <t>Forebyggelse af klimaforandringer</t>
  </si>
  <si>
    <r>
      <rPr>
        <b/>
        <sz val="11"/>
        <color theme="1"/>
        <rFont val="Verdana"/>
        <family val="2"/>
      </rPr>
      <t>Affaldshåndtering og genanvendelse</t>
    </r>
    <r>
      <rPr>
        <sz val="11"/>
        <color theme="1"/>
        <rFont val="Verdana"/>
        <family val="2"/>
      </rPr>
      <t xml:space="preserve">
Initiativer der reducerer materialeforbrug og affaldsmængden.
Genanvendelse – fx af plast og byggematerialer.</t>
    </r>
  </si>
  <si>
    <t>Andre forebyggende indsatser</t>
  </si>
  <si>
    <r>
      <rPr>
        <b/>
        <sz val="12"/>
        <color theme="1"/>
        <rFont val="Verdana"/>
        <family val="2"/>
      </rPr>
      <t>Klimatilpasning</t>
    </r>
    <r>
      <rPr>
        <b/>
        <sz val="11"/>
        <color theme="1"/>
        <rFont val="Verdana"/>
        <family val="2"/>
      </rPr>
      <t xml:space="preserve">
</t>
    </r>
    <r>
      <rPr>
        <sz val="11"/>
        <color theme="1"/>
        <rFont val="Verdana"/>
        <family val="2"/>
      </rPr>
      <t>Tilpasning til højere vandstand og voldsomt vejr. Fx kystsikring, regnvandshåndtering.</t>
    </r>
  </si>
  <si>
    <r>
      <t xml:space="preserve">Beskyttelse af vandressourcer
</t>
    </r>
    <r>
      <rPr>
        <sz val="11"/>
        <color theme="1"/>
        <rFont val="Verdana"/>
        <family val="2"/>
      </rPr>
      <t>Initiativer der styrker vandkvaliteten samt bedre rensning af spildevand.</t>
    </r>
  </si>
  <si>
    <r>
      <t xml:space="preserve">Natur
</t>
    </r>
    <r>
      <rPr>
        <sz val="11"/>
        <color theme="1"/>
        <rFont val="Verdana"/>
        <family val="2"/>
      </rPr>
      <t>Indsatser til beskyttelse af økosystemer på land, i ferskvand og i havet.
Beskyttelse af biodiversitet, naturgenopretning eller etablering af ny natur fx skovrejsning.</t>
    </r>
  </si>
  <si>
    <r>
      <t xml:space="preserve">Andre formål
</t>
    </r>
    <r>
      <rPr>
        <sz val="11"/>
        <color theme="1"/>
        <rFont val="Verdana"/>
        <family val="2"/>
      </rPr>
      <t>Fx beskyttelse mod støj og vibrationer.</t>
    </r>
  </si>
  <si>
    <t>5.2 Virkemidler</t>
  </si>
  <si>
    <r>
      <t xml:space="preserve">Anlæg
</t>
    </r>
    <r>
      <rPr>
        <sz val="11"/>
        <rFont val="Verdana"/>
        <family val="2"/>
      </rPr>
      <t>Fx ny natur, naturgenopretning og klimatilpasning.</t>
    </r>
  </si>
  <si>
    <t>Anskaffelser/Erhvervelser</t>
  </si>
  <si>
    <t>5.3 Typer af modtagere</t>
  </si>
  <si>
    <r>
      <rPr>
        <b/>
        <sz val="11"/>
        <color theme="1"/>
        <rFont val="Verdana"/>
        <family val="2"/>
      </rPr>
      <t xml:space="preserve">kr. </t>
    </r>
    <r>
      <rPr>
        <sz val="11"/>
        <color theme="1"/>
        <rFont val="Verdana"/>
        <family val="2"/>
      </rPr>
      <t>(angivet i spm. 1 til "Natur-, klima- og miljøformål")</t>
    </r>
    <r>
      <rPr>
        <b/>
        <sz val="11"/>
        <color theme="1"/>
        <rFont val="Verdana"/>
        <family val="2"/>
      </rPr>
      <t xml:space="preserve"> på følgende typer af modtagere</t>
    </r>
    <r>
      <rPr>
        <sz val="11"/>
        <color theme="1"/>
        <rFont val="Verdana"/>
        <family val="2"/>
      </rPr>
      <t xml:space="preserve"> </t>
    </r>
  </si>
  <si>
    <r>
      <rPr>
        <b/>
        <sz val="10"/>
        <color theme="1"/>
        <rFont val="Verdana"/>
        <family val="2"/>
      </rPr>
      <t>"I alt"</t>
    </r>
    <r>
      <rPr>
        <sz val="10"/>
        <color theme="1"/>
        <rFont val="Verdana"/>
        <family val="2"/>
      </rPr>
      <t xml:space="preserve"> skal svare til bevillinger angivet til formålet "Natur-, klima- og miljøformål" i spm. 1:</t>
    </r>
  </si>
  <si>
    <r>
      <rPr>
        <b/>
        <sz val="10"/>
        <color theme="1"/>
        <rFont val="Verdana"/>
        <family val="2"/>
      </rPr>
      <t>"I alt"</t>
    </r>
    <r>
      <rPr>
        <sz val="10"/>
        <color theme="1"/>
        <rFont val="Verdana"/>
        <family val="2"/>
      </rPr>
      <t xml:space="preserve"> skal svare til bevillinger angivet til formålet "Sociale formål" i spm. 1:</t>
    </r>
  </si>
  <si>
    <t>6. Sundhedsformål</t>
  </si>
  <si>
    <t>6.1 Hovedområder</t>
  </si>
  <si>
    <r>
      <rPr>
        <b/>
        <sz val="11"/>
        <color theme="1"/>
        <rFont val="Verdana"/>
        <family val="2"/>
      </rPr>
      <t>Organiseret Idræt</t>
    </r>
    <r>
      <rPr>
        <sz val="11"/>
        <color theme="1"/>
        <rFont val="Verdana"/>
        <family val="2"/>
      </rPr>
      <t xml:space="preserve">
Fx foreninger under Danmarks Idrætsforbund eller DGI.</t>
    </r>
  </si>
  <si>
    <r>
      <rPr>
        <b/>
        <sz val="11"/>
        <color theme="1"/>
        <rFont val="Verdana"/>
        <family val="2"/>
      </rPr>
      <t>Fritidsliv</t>
    </r>
    <r>
      <rPr>
        <sz val="11"/>
        <color theme="1"/>
        <rFont val="Verdana"/>
        <family val="2"/>
      </rPr>
      <t xml:space="preserve">
Støtte til motionsformål og fritid udenfor den organiserede
idræt, fx spejderbevægelsen, fastholdelse af børn/unge
i fritidsfælleskaber, digital fritid.</t>
    </r>
  </si>
  <si>
    <t>Behandling</t>
  </si>
  <si>
    <r>
      <t xml:space="preserve">Rehabilitering
</t>
    </r>
    <r>
      <rPr>
        <sz val="11"/>
        <color theme="1"/>
        <rFont val="Verdana"/>
        <family val="2"/>
      </rPr>
      <t>Fx genoptræning, efterbehandling.</t>
    </r>
  </si>
  <si>
    <r>
      <rPr>
        <b/>
        <sz val="10"/>
        <color theme="1"/>
        <rFont val="Verdana"/>
        <family val="2"/>
      </rPr>
      <t>"I alt"</t>
    </r>
    <r>
      <rPr>
        <sz val="10"/>
        <color theme="1"/>
        <rFont val="Verdana"/>
        <family val="2"/>
      </rPr>
      <t xml:space="preserve"> skal svare til bevillinger angivet til formålet "Sundhedsformål" i spm. 1:</t>
    </r>
  </si>
  <si>
    <t>6.2 Virkemidler</t>
  </si>
  <si>
    <t xml:space="preserve">Anlæg
</t>
  </si>
  <si>
    <r>
      <t xml:space="preserve">Innovation
</t>
    </r>
    <r>
      <rPr>
        <sz val="11"/>
        <rFont val="Verdana"/>
        <family val="2"/>
      </rPr>
      <t>Innovation er introduktion af nye eller væsentligt forbedrede produkter, produktiosprocesser, arbejdsgange, organisationsformer eller metoder til markedsføring.</t>
    </r>
  </si>
  <si>
    <t>6.3 Typer af modtagere</t>
  </si>
  <si>
    <r>
      <rPr>
        <b/>
        <sz val="11"/>
        <color theme="1"/>
        <rFont val="Verdana"/>
        <family val="2"/>
      </rPr>
      <t xml:space="preserve">kr. </t>
    </r>
    <r>
      <rPr>
        <sz val="11"/>
        <color theme="1"/>
        <rFont val="Verdana"/>
        <family val="2"/>
      </rPr>
      <t>(angivet i spm. 1 til "Sundhedsformål")</t>
    </r>
    <r>
      <rPr>
        <b/>
        <sz val="11"/>
        <color theme="1"/>
        <rFont val="Verdana"/>
        <family val="2"/>
      </rPr>
      <t xml:space="preserve"> på følgende typer af modtagere</t>
    </r>
    <r>
      <rPr>
        <sz val="11"/>
        <color theme="1"/>
        <rFont val="Verdana"/>
        <family val="2"/>
      </rPr>
      <t xml:space="preserve"> </t>
    </r>
  </si>
  <si>
    <t>7. Uddannelses- og folkeoplysningsformål</t>
  </si>
  <si>
    <t>7.1 Hovedområder</t>
  </si>
  <si>
    <r>
      <t xml:space="preserve">Daginstitutioner
</t>
    </r>
    <r>
      <rPr>
        <sz val="11"/>
        <color theme="1"/>
        <rFont val="Verdana"/>
        <family val="2"/>
      </rPr>
      <t>Fx vuggestue, børnehave</t>
    </r>
  </si>
  <si>
    <t>Grundskolen (inkl. 10. klasse)</t>
  </si>
  <si>
    <r>
      <t xml:space="preserve">Ungdomsuddannelser
</t>
    </r>
    <r>
      <rPr>
        <sz val="11"/>
        <color theme="1"/>
        <rFont val="Verdana"/>
        <family val="2"/>
      </rPr>
      <t>Gymnasiale uddannelser (fx Stx, Hf), social- og sundhedshjælper/assistent, salgsassistent, kontoruddannelser, håndværkeruddannelser).</t>
    </r>
  </si>
  <si>
    <r>
      <t xml:space="preserve">Videregående uddannelser
</t>
    </r>
    <r>
      <rPr>
        <sz val="11"/>
        <color theme="1"/>
        <rFont val="Verdana"/>
        <family val="2"/>
      </rPr>
      <t>Korte, mellemlange og lange videregående uddannelser 
Fx laborant, tandplejer, pædagog, folkeskolelærer, jordmoder, bibliotekar, BSc scient.oecon, cand.scient.pol, cand.polit.</t>
    </r>
  </si>
  <si>
    <r>
      <t xml:space="preserve">Efteruddannelse
</t>
    </r>
    <r>
      <rPr>
        <sz val="11"/>
        <color theme="1"/>
        <rFont val="Verdana"/>
        <family val="2"/>
      </rPr>
      <t>Alle typer efteruddannelse placeres her, uanset uddannelsesniveau.</t>
    </r>
  </si>
  <si>
    <r>
      <t xml:space="preserve">Folkehøjskoler
</t>
    </r>
    <r>
      <rPr>
        <sz val="11"/>
        <color theme="1"/>
        <rFont val="Verdana"/>
        <family val="2"/>
      </rPr>
      <t>Støtte til de af Kulturministeriet anderkendte danske folkehøjskoler jf. højskoleloven.</t>
    </r>
  </si>
  <si>
    <r>
      <t xml:space="preserve">Folkeoplysning
</t>
    </r>
    <r>
      <rPr>
        <sz val="11"/>
        <color theme="1"/>
        <rFont val="Verdana"/>
        <family val="2"/>
      </rPr>
      <t>Ikke-formel voksenundervisning, der kan foregår på aftenskoler eller i foreninger. Fx støtte til videnscentre af almen oplysende karakter.</t>
    </r>
  </si>
  <si>
    <r>
      <rPr>
        <b/>
        <sz val="10"/>
        <color theme="1"/>
        <rFont val="Verdana"/>
        <family val="2"/>
      </rPr>
      <t>"I alt"</t>
    </r>
    <r>
      <rPr>
        <sz val="10"/>
        <color theme="1"/>
        <rFont val="Verdana"/>
        <family val="2"/>
      </rPr>
      <t xml:space="preserve"> skal svare til bevillinger angivet til formålet "Uddannelses- og folkeoplysningsformål" i spm. 1:</t>
    </r>
  </si>
  <si>
    <t>7.2 Virkemidler</t>
  </si>
  <si>
    <t>Består en bevilling af flere virkemidler: Fordel på disse.
Er det ikke muligt: Angiv totalen ved det vigtigste virkemiddel.</t>
  </si>
  <si>
    <t>7.3 Typer af modtagere</t>
  </si>
  <si>
    <r>
      <rPr>
        <b/>
        <sz val="11"/>
        <color theme="1"/>
        <rFont val="Verdana"/>
        <family val="2"/>
      </rPr>
      <t xml:space="preserve">kr. </t>
    </r>
    <r>
      <rPr>
        <sz val="11"/>
        <color theme="1"/>
        <rFont val="Verdana"/>
        <family val="2"/>
      </rPr>
      <t xml:space="preserve">(angivet i spm. 1 til "Uddannelses- og folkeoplysningsformål") </t>
    </r>
    <r>
      <rPr>
        <b/>
        <sz val="11"/>
        <color theme="1"/>
        <rFont val="Verdana"/>
        <family val="2"/>
      </rPr>
      <t>på følgende typer af modtagere</t>
    </r>
    <r>
      <rPr>
        <sz val="11"/>
        <color theme="1"/>
        <rFont val="Verdana"/>
        <family val="2"/>
      </rPr>
      <t xml:space="preserve"> </t>
    </r>
  </si>
  <si>
    <t>8. Erhvervsfremme- og regionaludviklingsformål</t>
  </si>
  <si>
    <r>
      <rPr>
        <b/>
        <sz val="10"/>
        <color theme="1"/>
        <rFont val="Verdana"/>
        <family val="2"/>
      </rPr>
      <t>"I alt"</t>
    </r>
    <r>
      <rPr>
        <sz val="10"/>
        <color theme="1"/>
        <rFont val="Verdana"/>
        <family val="2"/>
      </rPr>
      <t xml:space="preserve"> skal svare til bevillinger angivet til formålet "Erhvervsfremme- og regionaludviklingsformål" i spm. 1:</t>
    </r>
  </si>
  <si>
    <r>
      <rPr>
        <b/>
        <sz val="11"/>
        <color theme="1"/>
        <rFont val="Verdana"/>
        <family val="2"/>
      </rPr>
      <t xml:space="preserve">kr. </t>
    </r>
    <r>
      <rPr>
        <sz val="11"/>
        <color theme="1"/>
        <rFont val="Verdana"/>
        <family val="2"/>
      </rPr>
      <t xml:space="preserve">(angivet i spm. 1 til "Erhvervsfremme- og regionaludviklingsformål") </t>
    </r>
    <r>
      <rPr>
        <b/>
        <sz val="11"/>
        <color theme="1"/>
        <rFont val="Verdana"/>
        <family val="2"/>
      </rPr>
      <t>på følgende typer af modtagere</t>
    </r>
    <r>
      <rPr>
        <sz val="11"/>
        <color theme="1"/>
        <rFont val="Verdana"/>
        <family val="2"/>
      </rPr>
      <t xml:space="preserve"> </t>
    </r>
  </si>
  <si>
    <t>8.1 Hovedområder</t>
  </si>
  <si>
    <t>Kategorisér bevillingerne under det vigtigste hovedområde.</t>
  </si>
  <si>
    <r>
      <t xml:space="preserve">Erhvervsfremme
</t>
    </r>
    <r>
      <rPr>
        <sz val="11"/>
        <color theme="1"/>
        <rFont val="Verdana"/>
        <family val="2"/>
      </rPr>
      <t>Aktiviteter, der har til formål at understøtte dansk erhvervslivs konkurrenceevne. 
Fx støtte til start-ups og innovationsmiljøer samt støtte til markedsføring af bestemte brancher med danske styrkepositioner.</t>
    </r>
  </si>
  <si>
    <r>
      <t xml:space="preserve">Regionaludvikling
</t>
    </r>
    <r>
      <rPr>
        <sz val="11"/>
        <color theme="1"/>
        <rFont val="Verdana"/>
        <family val="2"/>
      </rPr>
      <t xml:space="preserve">Aktiviteter, der med et regionalt afsæt søger at styrke konkurrenceevnen og udvikling i området. 
Fx planlægning/strategi for turisme på tværs af kommunegrænser. </t>
    </r>
  </si>
  <si>
    <r>
      <t xml:space="preserve">Byudvikling
</t>
    </r>
    <r>
      <rPr>
        <sz val="11"/>
        <color theme="1"/>
        <rFont val="Verdana"/>
        <family val="2"/>
      </rPr>
      <t>Fx aktiviteter, der primært har til formål at styrke erhvervsudvikling i og omkring byer.</t>
    </r>
  </si>
  <si>
    <t>8.2 Virkemidler</t>
  </si>
  <si>
    <t>8.3 Typer af modtagere</t>
  </si>
  <si>
    <t>9. Internationale humanitære formål</t>
  </si>
  <si>
    <t>9.1 Hovedområder</t>
  </si>
  <si>
    <r>
      <rPr>
        <b/>
        <sz val="10"/>
        <color theme="1"/>
        <rFont val="Verdana"/>
        <family val="2"/>
      </rPr>
      <t>"I alt"</t>
    </r>
    <r>
      <rPr>
        <sz val="10"/>
        <color theme="1"/>
        <rFont val="Verdana"/>
        <family val="2"/>
      </rPr>
      <t xml:space="preserve"> skal svare til bevillinger angivet til formålet "Internationale humanitære formål" i spm. 1:</t>
    </r>
  </si>
  <si>
    <r>
      <rPr>
        <b/>
        <sz val="11"/>
        <color theme="1"/>
        <rFont val="Verdana"/>
        <family val="2"/>
      </rPr>
      <t xml:space="preserve">kr. </t>
    </r>
    <r>
      <rPr>
        <sz val="11"/>
        <color theme="1"/>
        <rFont val="Verdana"/>
        <family val="2"/>
      </rPr>
      <t>(angivet i spm. 1 til "Internationale humanitære formål")</t>
    </r>
    <r>
      <rPr>
        <b/>
        <sz val="11"/>
        <color theme="1"/>
        <rFont val="Verdana"/>
        <family val="2"/>
      </rPr>
      <t xml:space="preserve"> på følgende typer af modtagere</t>
    </r>
    <r>
      <rPr>
        <sz val="11"/>
        <color theme="1"/>
        <rFont val="Verdana"/>
        <family val="2"/>
      </rPr>
      <t xml:space="preserve"> </t>
    </r>
  </si>
  <si>
    <t>Uddannelse</t>
  </si>
  <si>
    <t>Sundhed</t>
  </si>
  <si>
    <t>Befolkningspolitik (reproduktiv sundhed)</t>
  </si>
  <si>
    <t>Vandforsyning og sanitet</t>
  </si>
  <si>
    <t>Civilsamfund (fred og sikkerhed)</t>
  </si>
  <si>
    <t>Andre sociale forhold i modtagerlandet</t>
  </si>
  <si>
    <r>
      <t xml:space="preserve">Infrastruktur
</t>
    </r>
    <r>
      <rPr>
        <sz val="11"/>
        <color theme="1"/>
        <rFont val="Verdana"/>
        <family val="2"/>
      </rPr>
      <t>Bistand til transport, forsyningsvirksomhed mm. der fremmer økonomisk aktivitet.</t>
    </r>
  </si>
  <si>
    <r>
      <t xml:space="preserve">Produktion
</t>
    </r>
    <r>
      <rPr>
        <sz val="11"/>
        <color theme="1"/>
        <rFont val="Verdana"/>
        <family val="2"/>
      </rPr>
      <t>Bidrag til produktion i sektorer som fx landbrug, fiskeri og skovbrug.</t>
    </r>
  </si>
  <si>
    <r>
      <t xml:space="preserve">Håndtering af gæld
</t>
    </r>
    <r>
      <rPr>
        <sz val="11"/>
        <color theme="1"/>
        <rFont val="Verdana"/>
        <family val="2"/>
      </rPr>
      <t>Fx gældssanering og refinansiering. Omfatter ikke långivning.</t>
    </r>
  </si>
  <si>
    <r>
      <t xml:space="preserve">Humanitær bistand
</t>
    </r>
    <r>
      <rPr>
        <sz val="11"/>
        <color theme="1"/>
        <rFont val="Verdana"/>
        <family val="2"/>
      </rPr>
      <t>Fx Fødevarehjælp, kortsigtet genopbygningshjælp, beredskab.</t>
    </r>
  </si>
  <si>
    <r>
      <t xml:space="preserve">Tværgående/andet
</t>
    </r>
    <r>
      <rPr>
        <sz val="11"/>
        <color theme="1"/>
        <rFont val="Verdana"/>
        <family val="2"/>
      </rPr>
      <t>Bidrag der dækker flere områder fx miljø og byudvikling.</t>
    </r>
  </si>
  <si>
    <t>I alt Sociale forhold</t>
  </si>
  <si>
    <t>9.2 Virkemidler</t>
  </si>
  <si>
    <t>9.3 Typer af modtagere</t>
  </si>
  <si>
    <r>
      <t xml:space="preserve">Sociale forhold (i alt)
</t>
    </r>
    <r>
      <rPr>
        <sz val="11"/>
        <color theme="1"/>
        <rFont val="Verdana"/>
        <family val="2"/>
      </rPr>
      <t>Midler til at forbedre levevilkårene.</t>
    </r>
  </si>
  <si>
    <r>
      <rPr>
        <b/>
        <sz val="10"/>
        <color theme="1"/>
        <rFont val="Verdana"/>
        <family val="2"/>
      </rPr>
      <t>"I alt"</t>
    </r>
    <r>
      <rPr>
        <sz val="10"/>
        <color theme="1"/>
        <rFont val="Verdana"/>
        <family val="2"/>
      </rPr>
      <t xml:space="preserve"> skal svare til "Sociale forhold (i alt)":</t>
    </r>
  </si>
  <si>
    <r>
      <rPr>
        <b/>
        <sz val="11"/>
        <color theme="1"/>
        <rFont val="Verdana"/>
        <family val="2"/>
      </rPr>
      <t xml:space="preserve">Ulykkesforebyggelse
</t>
    </r>
    <r>
      <rPr>
        <sz val="11"/>
        <color theme="1"/>
        <rFont val="Verdana"/>
        <family val="2"/>
      </rPr>
      <t>Fx livredning, beskyttelse mod ulykker.</t>
    </r>
  </si>
  <si>
    <r>
      <t>Markér her</t>
    </r>
    <r>
      <rPr>
        <sz val="11"/>
        <color theme="1"/>
        <rFont val="Verdana"/>
        <family val="2"/>
      </rPr>
      <t>, hvis det ikke er muligt at 
opgøre bevillinger til ph.d. uddannelse:</t>
    </r>
  </si>
  <si>
    <r>
      <rPr>
        <b/>
        <sz val="11"/>
        <color theme="1"/>
        <rFont val="Verdana"/>
        <family val="2"/>
      </rPr>
      <t>Sundhedsvidenskab</t>
    </r>
    <r>
      <rPr>
        <sz val="11"/>
        <color theme="1"/>
        <rFont val="Verdana"/>
        <family val="2"/>
      </rPr>
      <t xml:space="preserve">
Fx basal medicin, klinisk medicin, farmaci, farmakologi og medicinal kemi, medicinsk bioteknologi, pleje og omsorg, samfundsmedicin og folkesundhed.</t>
    </r>
  </si>
  <si>
    <r>
      <rPr>
        <b/>
        <sz val="11"/>
        <color theme="1"/>
        <rFont val="Verdana"/>
        <family val="2"/>
      </rPr>
      <t>Teknisk videnskab</t>
    </r>
    <r>
      <rPr>
        <sz val="11"/>
        <color theme="1"/>
        <rFont val="Verdana"/>
        <family val="2"/>
      </rPr>
      <t xml:space="preserve">
Fx ingeniørvidenskab, medico teknik, materialer, bioteknologi inden for energi og miljø, elektronik, elektroteknik og nanoteknologi.</t>
    </r>
  </si>
  <si>
    <r>
      <rPr>
        <b/>
        <sz val="11"/>
        <color theme="1"/>
        <rFont val="Verdana"/>
        <family val="2"/>
      </rPr>
      <t>Samfundsvidenskab</t>
    </r>
    <r>
      <rPr>
        <sz val="11"/>
        <color theme="1"/>
        <rFont val="Verdana"/>
        <family val="2"/>
      </rPr>
      <t xml:space="preserve">
Fx psykologi, pædagogik, erhvervsøkonomi, nationaløkonomi, jura, byplanlægning og fysisk planlægning, sociologi, antropologi og etnografi.</t>
    </r>
  </si>
  <si>
    <r>
      <t xml:space="preserve">Jordbrugs- og veterinærvidenskab
</t>
    </r>
    <r>
      <rPr>
        <sz val="11"/>
        <color theme="1"/>
        <rFont val="Verdana"/>
        <family val="2"/>
      </rPr>
      <t>Fx Veterinær- og fødevarevidenskab, animalsk produktion, skov- og havebrug og fiskeri.</t>
    </r>
  </si>
  <si>
    <t>Bevillinger 
(hele kr.)</t>
  </si>
  <si>
    <r>
      <t xml:space="preserve">1. Bæredygtige energiteknologier og -produktion mv.
</t>
    </r>
    <r>
      <rPr>
        <sz val="11"/>
        <color theme="0" tint="-0.34998626667073579"/>
        <rFont val="Verdana"/>
        <family val="2"/>
      </rPr>
      <t>Grøn energiforskning med fokus på udvikling af grønne teknologier og produktion af bæredygtig og vedvarende energi fra fx sol, vind, vand, bioenergi, geotermi samt CO2-fangst, -lagring og -udnyttelse.
Lagrings- og konverteringsteknologier fx Power-to-X, Power-to-Gas og brændselsceller.
Energiplanlægning og –regulering.</t>
    </r>
  </si>
  <si>
    <r>
      <t xml:space="preserve">2. Energieffektivisering
</t>
    </r>
    <r>
      <rPr>
        <sz val="11"/>
        <color theme="0" tint="-0.34998626667073579"/>
        <rFont val="Verdana"/>
        <family val="2"/>
      </rPr>
      <t>Energieffektivt byggeri, anlæg og bygningsrenovering samt bæredygtige byggematerialer.
Energieffektivisering i bygninger, byer og industri samt optimering af produktionsprocesser
og –systemer. Bæredygtige og intelligente elnet og integrerede energisystemer, fjernvarme
og -køling, køle- og varmeanlæg samt termostater, varmepumper, ventilation, belysning og
tekniske installationer. Temaet omfatter også energiplanlægning og -regulering.</t>
    </r>
  </si>
  <si>
    <r>
      <t xml:space="preserve">3. Bæredygtig fødevareproduktion, landbrug og skove
</t>
    </r>
    <r>
      <rPr>
        <sz val="10.8"/>
        <color theme="0" tint="-0.34998626667073579"/>
        <rFont val="Verdana"/>
        <family val="2"/>
      </rPr>
      <t>Bæredygtige produktionsformer, metoder og teknologier inden for landbrug, fødevarer, jorde, skove, fiskeri og akvakultur - herunder forskning i emissioner, optag, lagring og cyklus af næringsstoffer, CO2 og andre drivhusgasser. Klimavenlige, miljø- og naturvenlige
produktionsformer og forvaltning. Klimatilpasning af produktion, produkter og arealanvendelsen.
Nye og alternative proteinkilder, nye fødevarer og andre biobaserede produkter.</t>
    </r>
  </si>
  <si>
    <r>
      <t xml:space="preserve">4. Grøn transport
</t>
    </r>
    <r>
      <rPr>
        <sz val="10.8"/>
        <color theme="0" tint="-0.34998626667073579"/>
        <rFont val="Verdana"/>
        <family val="2"/>
      </rPr>
      <t xml:space="preserve">Klimavenlig transport og logistik af både gods og personer til vands, til lands og i luften. Optimering af transportkapacitet, infrastruktur og planlægning. Alternative energikilder til person- og godstransport, herunder elektrificering, hybrid, elektrobrændstoffer og brændstoffer. Grøn omstilling af tung transport, international skibsfart og luftfart. Fremme af adfærdsændringer mod mere klimavenlig transport. </t>
    </r>
  </si>
  <si>
    <r>
      <t xml:space="preserve">5. Miljøbeskyttelse, cirkulær økonomi og miljøteknologi
</t>
    </r>
    <r>
      <rPr>
        <sz val="10.8"/>
        <color theme="0" tint="-0.34998626667073579"/>
        <rFont val="Verdana"/>
        <family val="2"/>
      </rPr>
      <t>Cirkulær økonomi og genanvendelse af affald, herunder f.eks. plastik, tekstiler og polymerer. Mindske udledningen af forurenende stoffer i luft, jord og vand samt udvikle nye teknologiske løsninger til forbedring af luft-, jord- og vandmiljøet. Bæredygtige andre ssourcer og -teknologier for at sikre beskyttelse af grund- og drikkevand. Bedre vandforsyning, vandrensning og udnyttelse af spildevand. Rent vandmiljø i grundvand, overfladevand og i havene. Klimatilpasning af byer, kyster og landområder.</t>
    </r>
  </si>
  <si>
    <r>
      <t xml:space="preserve">6. Naturbeskyttelse, biodiversitet og klimaforandringer
</t>
    </r>
    <r>
      <rPr>
        <sz val="10.8"/>
        <color theme="0" tint="-0.34998626667073579"/>
        <rFont val="Verdana"/>
        <family val="2"/>
      </rPr>
      <t>Bevaring, genopretning og forvaltning af natur og biodiversitet, økosystemtjenester og økosystem-forståelse med fokus på processer, dynamikker, funktioner og strukturer. Klimaforandringernes
påvirkning af natur og biodiversitet og tilpasningen hertil. Videreudvikling af klimamodeller og klimaovervågning fx udvikling i havniveauer og afsmeltning af havis, gletsjere og iskappen.</t>
    </r>
  </si>
  <si>
    <r>
      <t xml:space="preserve">7. Bæredygtig adfærd og samfundsmæssige konsekvenser
</t>
    </r>
    <r>
      <rPr>
        <sz val="10.8"/>
        <color theme="0" tint="-0.34998626667073579"/>
        <rFont val="Verdana"/>
        <family val="2"/>
      </rPr>
      <t xml:space="preserve">Bæredygtig adfærd og samfundsmæssige konsekvenser i forhold til både reduktion af drivhusgas-udledninger og forbedret miljø- og naturbeskyttelse. Klimavenlig og bæredygtig adfærd, bedre ressourceudnyttelse samt regulering, planlægning og offentlige ndkøb. I forhold til miljø og natur omfatter temaet forskning i adfærdsændringer, friluftsliv og naturoplevelser, folkesundhed, flersidig arealanvendelse, økosystemtjenester og internationale konventioner og samarbejder. </t>
    </r>
  </si>
  <si>
    <r>
      <rPr>
        <b/>
        <sz val="11"/>
        <color theme="0" tint="-0.34998626667073579"/>
        <rFont val="Verdana"/>
        <family val="2"/>
      </rPr>
      <t>I alt</t>
    </r>
    <r>
      <rPr>
        <sz val="11"/>
        <color theme="0" tint="-0.34998626667073579"/>
        <rFont val="Verdana"/>
        <family val="2"/>
      </rPr>
      <t xml:space="preserve">
</t>
    </r>
  </si>
  <si>
    <t>Frivillige spørgsmål om tidsforbrug og brugervenlighed</t>
  </si>
  <si>
    <t>Vi vil gerne forbedre vores blanketter og lette indberetternes byrde.
Derfor håber vi, at du vil besvare nogle spørgsmål om denne indberetning.</t>
  </si>
  <si>
    <t>5 minutter</t>
  </si>
  <si>
    <t>10 minutter</t>
  </si>
  <si>
    <t>15 minutter</t>
  </si>
  <si>
    <t>20 minutter</t>
  </si>
  <si>
    <t>30 minutter</t>
  </si>
  <si>
    <t>45 minutter</t>
  </si>
  <si>
    <t>1 time</t>
  </si>
  <si>
    <t>1 time og 30 minutter</t>
  </si>
  <si>
    <t>2 timer</t>
  </si>
  <si>
    <t>2 timer og 30 minutter</t>
  </si>
  <si>
    <t>Mere end 3 timer</t>
  </si>
  <si>
    <t>Kontrol af indberetning</t>
  </si>
  <si>
    <t>Bemærkning</t>
  </si>
  <si>
    <t xml:space="preserve">Skal udfyldes </t>
  </si>
  <si>
    <t>Ønskes udfyldt</t>
  </si>
  <si>
    <t>Udfyld frivillige spørgsmål om tidsforbrug og brugervenlighed</t>
  </si>
  <si>
    <r>
      <rPr>
        <b/>
        <sz val="10"/>
        <color theme="1"/>
        <rFont val="Verdana"/>
        <family val="2"/>
      </rPr>
      <t>"I alt"</t>
    </r>
    <r>
      <rPr>
        <sz val="10"/>
        <color theme="1"/>
        <rFont val="Verdana"/>
        <family val="2"/>
      </rPr>
      <t xml:space="preserve"> skal svare til fondens samlede </t>
    </r>
    <r>
      <rPr>
        <b/>
        <sz val="10"/>
        <color theme="1"/>
        <rFont val="Verdana"/>
        <family val="2"/>
      </rPr>
      <t>udbetalinger</t>
    </r>
    <r>
      <rPr>
        <sz val="10"/>
        <color theme="1"/>
        <rFont val="Verdana"/>
        <family val="2"/>
      </rPr>
      <t xml:space="preserve">
(angivet øverst):</t>
    </r>
  </si>
  <si>
    <r>
      <rPr>
        <b/>
        <sz val="10"/>
        <color theme="1"/>
        <rFont val="Verdana"/>
        <family val="2"/>
      </rPr>
      <t>"I alt"</t>
    </r>
    <r>
      <rPr>
        <sz val="10"/>
        <color theme="1"/>
        <rFont val="Verdana"/>
        <family val="2"/>
      </rPr>
      <t xml:space="preserve"> skal svare til fondens samlede </t>
    </r>
    <r>
      <rPr>
        <b/>
        <sz val="10"/>
        <color theme="1"/>
        <rFont val="Verdana"/>
        <family val="2"/>
      </rPr>
      <t>bevillinger</t>
    </r>
    <r>
      <rPr>
        <sz val="10"/>
        <color theme="1"/>
        <rFont val="Verdana"/>
        <family val="2"/>
      </rPr>
      <t xml:space="preserve">
(angivet øverst):</t>
    </r>
  </si>
  <si>
    <r>
      <rPr>
        <b/>
        <sz val="10"/>
        <color theme="1"/>
        <rFont val="Verdana"/>
        <family val="2"/>
      </rPr>
      <t>"I alt"</t>
    </r>
    <r>
      <rPr>
        <sz val="10"/>
        <color theme="1"/>
        <rFont val="Verdana"/>
        <family val="2"/>
      </rPr>
      <t xml:space="preserve"> skal svare til bevillinger afsat til </t>
    </r>
    <r>
      <rPr>
        <b/>
        <sz val="10"/>
        <color theme="1"/>
        <rFont val="Verdana"/>
        <family val="2"/>
      </rPr>
      <t>forskning</t>
    </r>
    <r>
      <rPr>
        <sz val="10"/>
        <color theme="1"/>
        <rFont val="Verdana"/>
        <family val="2"/>
      </rPr>
      <t xml:space="preserve">
(angivet øverst):</t>
    </r>
  </si>
  <si>
    <r>
      <rPr>
        <b/>
        <sz val="10"/>
        <color theme="1"/>
        <rFont val="Verdana"/>
        <family val="2"/>
      </rPr>
      <t>"I alt"</t>
    </r>
    <r>
      <rPr>
        <sz val="10"/>
        <color theme="1"/>
        <rFont val="Verdana"/>
        <family val="2"/>
      </rPr>
      <t xml:space="preserve"> skal svare til fondens samlede </t>
    </r>
    <r>
      <rPr>
        <b/>
        <sz val="10"/>
        <color theme="1"/>
        <rFont val="Verdana"/>
        <family val="2"/>
      </rPr>
      <t xml:space="preserve">antal </t>
    </r>
    <r>
      <rPr>
        <sz val="10"/>
        <color theme="1"/>
        <rFont val="Verdana"/>
        <family val="2"/>
      </rPr>
      <t>bevillinger
(angivet øverst):</t>
    </r>
  </si>
  <si>
    <r>
      <rPr>
        <b/>
        <sz val="10"/>
        <color theme="1"/>
        <rFont val="Verdana"/>
        <family val="2"/>
      </rPr>
      <t>"I alt"</t>
    </r>
    <r>
      <rPr>
        <sz val="10"/>
        <color theme="1"/>
        <rFont val="Verdana"/>
        <family val="2"/>
      </rPr>
      <t xml:space="preserve"> skal svare 
til antal 
bevillinger med 
</t>
    </r>
    <r>
      <rPr>
        <b/>
        <sz val="10"/>
        <color theme="1"/>
        <rFont val="Verdana"/>
        <family val="2"/>
      </rPr>
      <t xml:space="preserve">forskningsindhold
</t>
    </r>
    <r>
      <rPr>
        <sz val="10"/>
        <color theme="1"/>
        <rFont val="Verdana"/>
        <family val="2"/>
      </rPr>
      <t>(angivet øverst):</t>
    </r>
  </si>
  <si>
    <r>
      <rPr>
        <b/>
        <sz val="10"/>
        <color theme="1"/>
        <rFont val="Verdana"/>
        <family val="2"/>
      </rPr>
      <t>"I alt"</t>
    </r>
    <r>
      <rPr>
        <sz val="10"/>
        <color theme="1"/>
        <rFont val="Verdana"/>
        <family val="2"/>
      </rPr>
      <t xml:space="preserve"> skal svare til bevillinger afsat til </t>
    </r>
    <r>
      <rPr>
        <b/>
        <sz val="10"/>
        <color theme="1"/>
        <rFont val="Verdana"/>
        <family val="2"/>
      </rPr>
      <t>forskning</t>
    </r>
    <r>
      <rPr>
        <sz val="10"/>
        <color theme="1"/>
        <rFont val="Verdana"/>
        <family val="2"/>
      </rPr>
      <t>:</t>
    </r>
  </si>
  <si>
    <t xml:space="preserve">Har fonden haft bevillinger til grøn forskning i året? </t>
  </si>
  <si>
    <r>
      <t xml:space="preserve">Angiv fondens samlede bevillinger til grøn forskning i året.
</t>
    </r>
    <r>
      <rPr>
        <sz val="11"/>
        <color theme="0" tint="-0.34998626667073579"/>
        <rFont val="Verdana"/>
        <family val="2"/>
      </rPr>
      <t>Hvis det er vanskeligt at vurdere det præcise beløb til bevillinger på det grønne område,
så er fondens bedste skøn tilstrækkeligt.</t>
    </r>
  </si>
  <si>
    <r>
      <rPr>
        <b/>
        <sz val="10"/>
        <color theme="1"/>
        <rFont val="Verdana"/>
        <family val="2"/>
      </rPr>
      <t>"I alt"</t>
    </r>
    <r>
      <rPr>
        <sz val="10"/>
        <color theme="1"/>
        <rFont val="Verdana"/>
        <family val="2"/>
      </rPr>
      <t xml:space="preserve"> skal svare til fondens samlede bevillinger til grøn forskning:</t>
    </r>
  </si>
  <si>
    <r>
      <rPr>
        <b/>
        <sz val="11"/>
        <color theme="0" tint="-0.34998626667073579"/>
        <rFont val="Verdana"/>
        <family val="2"/>
      </rPr>
      <t>Udbetalinger</t>
    </r>
    <r>
      <rPr>
        <sz val="11"/>
        <color theme="0" tint="-0.34998626667073579"/>
        <rFont val="Verdana"/>
        <family val="2"/>
      </rPr>
      <t xml:space="preserve"> til ikke-
almennyttige formål 
</t>
    </r>
    <r>
      <rPr>
        <sz val="10"/>
        <color theme="0" tint="-0.34998626667073579"/>
        <rFont val="Verdana"/>
        <family val="2"/>
      </rPr>
      <t>(hele kr.)</t>
    </r>
  </si>
  <si>
    <r>
      <rPr>
        <b/>
        <sz val="11"/>
        <color theme="0" tint="-0.34998626667073579"/>
        <rFont val="Verdana"/>
        <family val="2"/>
      </rPr>
      <t>Bevillinger</t>
    </r>
    <r>
      <rPr>
        <sz val="11"/>
        <color theme="0" tint="-0.34998626667073579"/>
        <rFont val="Verdana"/>
        <family val="2"/>
      </rPr>
      <t xml:space="preserve"> til ikke-
almennyttige formål 
</t>
    </r>
    <r>
      <rPr>
        <sz val="10"/>
        <color theme="0" tint="-0.34998626667073579"/>
        <rFont val="Verdana"/>
        <family val="2"/>
      </rPr>
      <t>(hele kr.)</t>
    </r>
  </si>
  <si>
    <r>
      <t xml:space="preserve">Fondens udbetalinger og bevillinger 
til </t>
    </r>
    <r>
      <rPr>
        <b/>
        <i/>
        <sz val="11"/>
        <color theme="0" tint="-0.34998626667073579"/>
        <rFont val="Verdana"/>
        <family val="2"/>
      </rPr>
      <t xml:space="preserve">ikke-almennyttige formål </t>
    </r>
    <r>
      <rPr>
        <b/>
        <sz val="11"/>
        <color theme="0" tint="-0.34998626667073579"/>
        <rFont val="Verdana"/>
        <family val="2"/>
      </rPr>
      <t xml:space="preserve">i året </t>
    </r>
  </si>
  <si>
    <r>
      <rPr>
        <b/>
        <sz val="11"/>
        <color theme="1"/>
        <rFont val="Verdana"/>
        <family val="2"/>
      </rPr>
      <t xml:space="preserve">
Fonde/foreninger kan have uddelinger til almennyttige- og ikke-almennyttige formål.  </t>
    </r>
    <r>
      <rPr>
        <sz val="11"/>
        <color theme="1"/>
        <rFont val="Verdana"/>
        <family val="2"/>
      </rPr>
      <t xml:space="preserve">
● Uddelinger til </t>
    </r>
    <r>
      <rPr>
        <b/>
        <sz val="11"/>
        <color theme="1"/>
        <rFont val="Verdana"/>
        <family val="2"/>
      </rPr>
      <t>almennyttige</t>
    </r>
    <r>
      <rPr>
        <sz val="11"/>
        <color theme="1"/>
        <rFont val="Verdana"/>
        <family val="2"/>
      </rPr>
      <t xml:space="preserve"> formål er fradragsberettigede ifølge fonds-beskatningsloven. 
   Almennyttige formål kan karakteriseres som velgørende eller nyttige for en bredere kreds i samfundet. 
● </t>
    </r>
    <r>
      <rPr>
        <b/>
        <sz val="11"/>
        <color theme="1"/>
        <rFont val="Verdana"/>
        <family val="2"/>
      </rPr>
      <t xml:space="preserve">Ikke-almennyttige </t>
    </r>
    <r>
      <rPr>
        <sz val="11"/>
        <color theme="1"/>
        <rFont val="Verdana"/>
        <family val="2"/>
      </rPr>
      <t xml:space="preserve">uddelinger dækker de formål, der ikke kan karakteriseres som almennyttige. 
  Uddelingerne kan være rettet mod en afgrænset kreds (fx familie, medarbejdere i en virksomhed) eller 
  et meget afgrænset formål.  </t>
    </r>
  </si>
  <si>
    <t>CVR-nr.</t>
  </si>
  <si>
    <t>Fondens/foreningens navn</t>
  </si>
  <si>
    <t>Bemærkning til indberetning</t>
  </si>
  <si>
    <t>Skriv evt. bemærkninger</t>
  </si>
  <si>
    <t>Antal timer</t>
  </si>
  <si>
    <t xml:space="preserve">Var det vanskeligt at ... 
</t>
  </si>
  <si>
    <t>Meget</t>
  </si>
  <si>
    <t>Noget</t>
  </si>
  <si>
    <t>Lidt</t>
  </si>
  <si>
    <t>Slet ikke</t>
  </si>
  <si>
    <t>Ikke relevant</t>
  </si>
  <si>
    <t>Beskriv gerne evt. vanskeligheder eller forslag, der kan lette indberetningen:</t>
  </si>
  <si>
    <t xml:space="preserve">•  få adgang til blanketten? </t>
  </si>
  <si>
    <t>•  forstå spørgsmål og vejledninger?</t>
  </si>
  <si>
    <t>•  fremskaffe de nødvendige oplysninger?</t>
  </si>
  <si>
    <t>•  indtaste oplysninger og finde rundt i blanketten?</t>
  </si>
  <si>
    <t>•  få support til medarbejdersignatur og login?</t>
  </si>
  <si>
    <t xml:space="preserve">•  få support til selve indberetningen? 
</t>
  </si>
  <si>
    <t>Status OK</t>
  </si>
  <si>
    <r>
      <t xml:space="preserve">Før du uploader denne fil, skal nedenstående punkter have 'JA' i 'Status OK':
</t>
    </r>
    <r>
      <rPr>
        <sz val="10"/>
        <color rgb="FFFF0000"/>
        <rFont val="Verdana"/>
        <family val="2"/>
      </rPr>
      <t>- husk, at summer skal stemme.
- fanen "Uddelinger og hovedformål" skal være udfyldt før denne kontrol-oversigt er opdateret.</t>
    </r>
  </si>
  <si>
    <t>HJÆLP TIL BEREGNINGER (kolonne skal skjules)</t>
  </si>
  <si>
    <t>0 (nedenfor): hvis summen til venstre stemmer (0 fejl)
1 (nedenfor): hvis summen til venstre ikke stemmer</t>
  </si>
  <si>
    <t>Betingelse 1 opfyldt (stemmer alle summer på denne side):</t>
  </si>
  <si>
    <t>Betingelse 2 opfyldt (Bevillinger for kultur under Uddelinger og hovedformål er tom?:</t>
  </si>
  <si>
    <r>
      <t xml:space="preserve">0 (nedenfor): hvis summen til venstre stemmer (0 fejl)
1 (nedenfor): hvis summen til venstre </t>
    </r>
    <r>
      <rPr>
        <b/>
        <i/>
        <sz val="11"/>
        <color theme="0" tint="-0.499984740745262"/>
        <rFont val="Calibri"/>
        <family val="2"/>
      </rPr>
      <t>ikke</t>
    </r>
    <r>
      <rPr>
        <sz val="11"/>
        <color theme="0" tint="-0.499984740745262"/>
        <rFont val="Calibri"/>
        <family val="2"/>
        <scheme val="minor"/>
      </rPr>
      <t xml:space="preserve"> stemmer</t>
    </r>
  </si>
  <si>
    <t>0 (nedenfor): hvis summen til venstre stemmer (0 fejl)</t>
  </si>
  <si>
    <t>1 (nedenfor): hvis summen til venstre ikke stemmer</t>
  </si>
  <si>
    <r>
      <rPr>
        <b/>
        <sz val="9.9"/>
        <color theme="1"/>
        <rFont val="Verdana"/>
        <family val="2"/>
      </rPr>
      <t xml:space="preserve">kr. </t>
    </r>
    <r>
      <rPr>
        <sz val="11"/>
        <color theme="1"/>
        <rFont val="Verdana"/>
        <family val="2"/>
      </rPr>
      <t>(angivet i spm. 1 til "Kulturelle formål")</t>
    </r>
    <r>
      <rPr>
        <b/>
        <sz val="11"/>
        <color theme="1"/>
        <rFont val="Verdana"/>
        <family val="2"/>
      </rPr>
      <t xml:space="preserve"> på følgende virkemidler:</t>
    </r>
    <r>
      <rPr>
        <sz val="11"/>
        <color theme="1"/>
        <rFont val="Verdana"/>
        <family val="2"/>
      </rPr>
      <t xml:space="preserve"> </t>
    </r>
  </si>
  <si>
    <t>Sum af alle hjælpeberegninger ift. summer på denne side (0 = 0 fejl):</t>
  </si>
  <si>
    <t>Betingelse 2 opfyldt (Bevillinger for Natur under Uddelinger og hovedformål er tom?:</t>
  </si>
  <si>
    <r>
      <rPr>
        <b/>
        <sz val="10"/>
        <color theme="1"/>
        <rFont val="Verdana"/>
        <family val="2"/>
      </rPr>
      <t>"I alt"</t>
    </r>
    <r>
      <rPr>
        <sz val="10"/>
        <color theme="1"/>
        <rFont val="Verdana"/>
        <family val="2"/>
      </rPr>
      <t xml:space="preserve"> skal svare til bevillinger angivet til formålet "Uddannelsesformål" i spm. 1:</t>
    </r>
  </si>
  <si>
    <r>
      <t xml:space="preserve">1 hvis summen </t>
    </r>
    <r>
      <rPr>
        <b/>
        <i/>
        <sz val="11"/>
        <color theme="0" tint="-0.499984740745262"/>
        <rFont val="Calibri"/>
        <family val="2"/>
      </rPr>
      <t>ikke</t>
    </r>
    <r>
      <rPr>
        <sz val="11"/>
        <color theme="0" tint="-0.499984740745262"/>
        <rFont val="Calibri"/>
        <family val="2"/>
        <scheme val="minor"/>
      </rPr>
      <t xml:space="preserve"> stemmer</t>
    </r>
  </si>
  <si>
    <t>0 hvis summen stemmer (0 fejl)</t>
  </si>
  <si>
    <t>Udbetalinger:</t>
  </si>
  <si>
    <t>Bevillinger (kr.):</t>
  </si>
  <si>
    <t>heraf forskning:</t>
  </si>
  <si>
    <t>Bevillinger (antal):</t>
  </si>
  <si>
    <t>Alle summer:</t>
  </si>
  <si>
    <t>Betingelse 2 opfyldt (er j/n ikke-almennyttige udfyldt)?:</t>
  </si>
  <si>
    <t>Miljø-, natur- og ressourceformål</t>
  </si>
  <si>
    <r>
      <t xml:space="preserve">Formidling og kommunikation
</t>
    </r>
    <r>
      <rPr>
        <sz val="11"/>
        <rFont val="Verdana"/>
        <family val="2"/>
      </rPr>
      <t>Indeholder bevillinger til formidlingsaktiviteter og kommunikation til beslutningstagere mhp. at påvirke fx politik.</t>
    </r>
  </si>
  <si>
    <t>Klimatilpasning</t>
  </si>
  <si>
    <r>
      <t>CO</t>
    </r>
    <r>
      <rPr>
        <b/>
        <vertAlign val="superscript"/>
        <sz val="11"/>
        <color theme="1"/>
        <rFont val="Verdana"/>
        <family val="2"/>
      </rPr>
      <t>2e</t>
    </r>
    <r>
      <rPr>
        <b/>
        <sz val="11"/>
        <color theme="1"/>
        <rFont val="Verdana"/>
        <family val="2"/>
      </rPr>
      <t xml:space="preserve">-reducerende indsatser
</t>
    </r>
    <r>
      <rPr>
        <sz val="11"/>
        <color theme="1"/>
        <rFont val="Verdana"/>
        <family val="2"/>
      </rPr>
      <t>Initiativer der fremmer brug af vedvarende energikilder eller reducerer energi- eller anden CO</t>
    </r>
    <r>
      <rPr>
        <vertAlign val="superscript"/>
        <sz val="11"/>
        <color theme="1"/>
        <rFont val="Verdana"/>
        <family val="2"/>
      </rPr>
      <t>2e</t>
    </r>
    <r>
      <rPr>
        <sz val="11"/>
        <color theme="1"/>
        <rFont val="Verdana"/>
        <family val="2"/>
      </rPr>
      <t>-reducerende forbrug. Fx metanudledning fra landbruget.</t>
    </r>
  </si>
  <si>
    <r>
      <rPr>
        <b/>
        <sz val="11"/>
        <color theme="1"/>
        <rFont val="Verdana"/>
        <family val="2"/>
      </rPr>
      <t>Forskningsinfrastruktur</t>
    </r>
    <r>
      <rPr>
        <sz val="11"/>
        <color theme="1"/>
        <rFont val="Verdana"/>
        <family val="2"/>
      </rPr>
      <t xml:space="preserve">
Midler til avanceret udstyr, databaser, laboratoriefaciliteter, forsøgsanlæg samt andre værktøjer og faciliteter med henblik på understøttelse af forskningsaktiviteter.</t>
    </r>
  </si>
  <si>
    <r>
      <rPr>
        <b/>
        <sz val="11"/>
        <color theme="1"/>
        <rFont val="Verdana"/>
        <family val="2"/>
      </rPr>
      <t>Forskningsformidling</t>
    </r>
    <r>
      <rPr>
        <sz val="11"/>
        <color theme="1"/>
        <rFont val="Verdana"/>
        <family val="2"/>
      </rPr>
      <t xml:space="preserve">
Alle typer formidlingsaktiviteter – herunder akademisk- og populærvidenskabelig formidling, udstillinger.</t>
    </r>
  </si>
  <si>
    <r>
      <rPr>
        <b/>
        <sz val="11"/>
        <color theme="1"/>
        <rFont val="Verdana"/>
        <family val="2"/>
      </rPr>
      <t>Priser, stipendier og legater</t>
    </r>
    <r>
      <rPr>
        <sz val="11"/>
        <color theme="1"/>
        <rFont val="Verdana"/>
        <family val="2"/>
      </rPr>
      <t xml:space="preserve">
Midler til at belønne forskere for en enestående forskningsindsats eller legater/stipendier til forskningsrejser og feltekspeditioner.</t>
    </r>
  </si>
  <si>
    <t>Fordel de samlede bevillinger og udbetalinger (angivet ovenfor) på følgende formål:</t>
  </si>
  <si>
    <t>Hvis beløb angivet under 'Andre formål', beskriv her hvilke:</t>
  </si>
  <si>
    <r>
      <rPr>
        <sz val="10"/>
        <color theme="1"/>
        <rFont val="Verdana"/>
        <family val="2"/>
      </rPr>
      <t>…</t>
    </r>
    <r>
      <rPr>
        <sz val="11"/>
        <color theme="1"/>
        <rFont val="Verdana"/>
        <family val="2"/>
      </rPr>
      <t>heraf konkurrence-
  udsatte midler</t>
    </r>
  </si>
  <si>
    <r>
      <t xml:space="preserve">Sundhedsfremme og forebyggelse
</t>
    </r>
    <r>
      <rPr>
        <sz val="11"/>
        <color theme="1"/>
        <rFont val="Verdana"/>
        <family val="2"/>
      </rPr>
      <t>Indsatser og aktiviteter der fremmer den fysiske og mentale sundhed, fx skolegårdsprojekter med fokus på bevægelse, terapihaver til mental trivsel, undersøgelse af indeklima på skoler og børneinstitutioner.</t>
    </r>
  </si>
  <si>
    <t xml:space="preserve">● Kategorisér bevillingerne under det vigtigste hovedområde. Hovedområderne følger UNESCOs  strukturering af 
   kulturstatistikkerne, der også følges i Danmarks Statistiks kulturstatistikker. 
● Anden kulturel aktivitet dækker områder, der i øvrigt ikke er nævnt. </t>
  </si>
  <si>
    <r>
      <t xml:space="preserve">► Heraf til ph.d. uddannelse
</t>
    </r>
    <r>
      <rPr>
        <sz val="11"/>
        <color theme="1"/>
        <rFont val="Verdana"/>
        <family val="2"/>
      </rPr>
      <t xml:space="preserve">          Angiv et 0, hvis der ikke har været bevillinger til ph.d. uddannelser referenceåret.</t>
    </r>
  </si>
  <si>
    <r>
      <t xml:space="preserve">► Fordel bevillinger til grøn forskning på syv temaer:
      </t>
    </r>
    <r>
      <rPr>
        <sz val="11"/>
        <color theme="0" tint="-0.34998626667073579"/>
        <rFont val="Verdana"/>
        <family val="2"/>
      </rPr>
      <t>● Fordel bevillinger til forskning på de syv temaer inden for grøn forskning.
      ● Består en bevilling af flere temaer inden for grøn forskning: Fordel på disse.
      ● Er dette ikke muligt: Angiv totalen ved det primære tema inden for grøn forskning 
         (det der fylder mest i bevillingen).</t>
    </r>
  </si>
  <si>
    <t>► Heraf til:</t>
  </si>
  <si>
    <t>► Fordelt på:</t>
  </si>
  <si>
    <t>5. Natur-, klima- og miljøformål</t>
  </si>
  <si>
    <t xml:space="preserve">Hvor meget arbejdstid er der brugt på indberetningen? </t>
  </si>
  <si>
    <t>Formål</t>
  </si>
  <si>
    <t>Formålet med dette spørgeskema er at bidrage med viden om danske fonde/foreninger, ved at belyse deres aktiviteter i form af bevillinger og udbetalinger. 
Der udarbejdes en årlig statistik, som offentliggøres i november måned.</t>
  </si>
  <si>
    <t>1. Uddelinger</t>
  </si>
  <si>
    <r>
      <rPr>
        <u/>
        <sz val="20"/>
        <color theme="10"/>
        <rFont val="Calibri"/>
        <family val="2"/>
      </rPr>
      <t>Upload det udfyldte regneark på:</t>
    </r>
    <r>
      <rPr>
        <b/>
        <u/>
        <sz val="20"/>
        <color theme="10"/>
        <rFont val="Calibri"/>
        <family val="2"/>
        <scheme val="minor"/>
      </rPr>
      <t xml:space="preserve"> www.dst.dk/fond</t>
    </r>
  </si>
  <si>
    <t>Indhold</t>
  </si>
  <si>
    <t>Husk at følge skemaet ned til bunden i samtlige faner, som fonden/foreningen skal udfylde</t>
  </si>
  <si>
    <t>Spørgsmål:</t>
  </si>
  <si>
    <t>Svar:</t>
  </si>
  <si>
    <t>C8: =HVIS(C5="Mere end 3 timer";C7;"")</t>
  </si>
  <si>
    <t xml:space="preserve">
1. Uddelinger:</t>
  </si>
  <si>
    <r>
      <t xml:space="preserve">Fanen </t>
    </r>
    <r>
      <rPr>
        <b/>
        <sz val="10"/>
        <color theme="1"/>
        <rFont val="Verdana"/>
        <family val="2"/>
      </rPr>
      <t xml:space="preserve">1. Uddelinger </t>
    </r>
    <r>
      <rPr>
        <sz val="10"/>
        <color theme="1"/>
        <rFont val="Verdana"/>
        <family val="2"/>
      </rPr>
      <t>skal udfyldes af alle</t>
    </r>
  </si>
  <si>
    <r>
      <t xml:space="preserve">Fanen </t>
    </r>
    <r>
      <rPr>
        <b/>
        <sz val="10"/>
        <color theme="1"/>
        <rFont val="Verdana"/>
        <family val="2"/>
      </rPr>
      <t>2. Forskn.</t>
    </r>
    <r>
      <rPr>
        <sz val="10"/>
        <color theme="1"/>
        <rFont val="Verdana"/>
        <family val="2"/>
      </rPr>
      <t xml:space="preserve"> skal udfyldes, hvis der er bevillinger til forskning</t>
    </r>
  </si>
  <si>
    <r>
      <t xml:space="preserve">Fanen </t>
    </r>
    <r>
      <rPr>
        <b/>
        <sz val="10"/>
        <color theme="1"/>
        <rFont val="Verdana"/>
        <family val="2"/>
      </rPr>
      <t>3. Kultur</t>
    </r>
    <r>
      <rPr>
        <sz val="10"/>
        <color theme="1"/>
        <rFont val="Verdana"/>
        <family val="2"/>
      </rPr>
      <t xml:space="preserve"> skal udfyldes, hvis der er bevillinger til Kulturelle formål</t>
    </r>
  </si>
  <si>
    <r>
      <t xml:space="preserve">Fanen </t>
    </r>
    <r>
      <rPr>
        <b/>
        <sz val="10"/>
        <color theme="1"/>
        <rFont val="Verdana"/>
        <family val="2"/>
      </rPr>
      <t>4. Social</t>
    </r>
    <r>
      <rPr>
        <sz val="10"/>
        <color theme="1"/>
        <rFont val="Verdana"/>
        <family val="2"/>
      </rPr>
      <t xml:space="preserve"> skal udfyldes, hvis der er bevillinger til Sociale formål</t>
    </r>
  </si>
  <si>
    <r>
      <t xml:space="preserve">Fanen </t>
    </r>
    <r>
      <rPr>
        <b/>
        <sz val="10"/>
        <color theme="1"/>
        <rFont val="Verdana"/>
        <family val="2"/>
      </rPr>
      <t>5. Natur</t>
    </r>
    <r>
      <rPr>
        <sz val="10"/>
        <color theme="1"/>
        <rFont val="Verdana"/>
        <family val="2"/>
      </rPr>
      <t xml:space="preserve"> skal udfyldes, hvis der er bevillinger til Natur-, klima- og miljøformål</t>
    </r>
  </si>
  <si>
    <r>
      <t xml:space="preserve">Fanen </t>
    </r>
    <r>
      <rPr>
        <b/>
        <sz val="10"/>
        <color theme="1"/>
        <rFont val="Verdana"/>
        <family val="2"/>
      </rPr>
      <t>6. Sundhed</t>
    </r>
    <r>
      <rPr>
        <sz val="10"/>
        <color theme="1"/>
        <rFont val="Verdana"/>
        <family val="2"/>
      </rPr>
      <t xml:space="preserve">  skal udfyldes, hvis der er bevillinger til Sundhedsformål</t>
    </r>
  </si>
  <si>
    <r>
      <t xml:space="preserve">Fanen </t>
    </r>
    <r>
      <rPr>
        <b/>
        <sz val="10"/>
        <color theme="1"/>
        <rFont val="Verdana"/>
        <family val="2"/>
      </rPr>
      <t>7. Udd.</t>
    </r>
    <r>
      <rPr>
        <sz val="10"/>
        <color theme="1"/>
        <rFont val="Verdana"/>
        <family val="2"/>
      </rPr>
      <t xml:space="preserve"> skal udfyldes, hvis der er bevillinger til Uddannelses- og folkeoplysningsformål</t>
    </r>
  </si>
  <si>
    <r>
      <t xml:space="preserve">Fanen </t>
    </r>
    <r>
      <rPr>
        <b/>
        <sz val="10"/>
        <color theme="1"/>
        <rFont val="Verdana"/>
        <family val="2"/>
      </rPr>
      <t>8. Erhverv</t>
    </r>
    <r>
      <rPr>
        <sz val="10"/>
        <color theme="1"/>
        <rFont val="Verdana"/>
        <family val="2"/>
      </rPr>
      <t xml:space="preserve"> skal udfyldes, hvis der er bevillinger til Erhvervsfremme- og regionaludviklingsformål</t>
    </r>
  </si>
  <si>
    <r>
      <t xml:space="preserve">Fanen </t>
    </r>
    <r>
      <rPr>
        <b/>
        <sz val="10"/>
        <color theme="1"/>
        <rFont val="Verdana"/>
        <family val="2"/>
      </rPr>
      <t>9. Int.</t>
    </r>
    <r>
      <rPr>
        <sz val="10"/>
        <color theme="1"/>
        <rFont val="Verdana"/>
        <family val="2"/>
      </rPr>
      <t xml:space="preserve"> skal udfyldes, hvis der er bevillinger til Internationale humanitære formål</t>
    </r>
  </si>
  <si>
    <t>Opbygning</t>
  </si>
  <si>
    <t>Fanens navn og farve</t>
  </si>
  <si>
    <t xml:space="preserve">
2. Forskn.:</t>
  </si>
  <si>
    <r>
      <t xml:space="preserve">
</t>
    </r>
    <r>
      <rPr>
        <b/>
        <sz val="11"/>
        <color theme="1"/>
        <rFont val="Verdana"/>
        <family val="2"/>
      </rPr>
      <t>2. Bevillinger til forskning.</t>
    </r>
    <r>
      <rPr>
        <sz val="11"/>
        <color theme="1"/>
        <rFont val="Verdana"/>
        <family val="2"/>
      </rPr>
      <t xml:space="preserve">
Fondens/foreningens bevillinger til forskning.</t>
    </r>
  </si>
  <si>
    <t xml:space="preserve">
Fanebladene 3. - 9.:
3. Kultur
4. Social
5. Natur
6. Sundhed
7. Udd.
8. Erhverv
9. Int.</t>
  </si>
  <si>
    <t xml:space="preserve">
Godkend</t>
  </si>
  <si>
    <r>
      <t xml:space="preserve">
</t>
    </r>
    <r>
      <rPr>
        <b/>
        <sz val="11"/>
        <color theme="1"/>
        <rFont val="Verdana"/>
        <family val="2"/>
      </rPr>
      <t>Kontrol af indberetning</t>
    </r>
    <r>
      <rPr>
        <sz val="11"/>
        <color theme="1"/>
        <rFont val="Verdana"/>
        <family val="2"/>
      </rPr>
      <t xml:space="preserve">
Tjek om status er OK før indsendelse
</t>
    </r>
    <r>
      <rPr>
        <sz val="11"/>
        <color rgb="FFFF0000"/>
        <rFont val="Verdana"/>
        <family val="2"/>
      </rPr>
      <t>NB: Skal kontrolleres af alle ved indberetning til Danmarks Statistik</t>
    </r>
  </si>
  <si>
    <t xml:space="preserve"> Vejledning</t>
  </si>
  <si>
    <r>
      <t xml:space="preserve">
</t>
    </r>
    <r>
      <rPr>
        <sz val="11"/>
        <color theme="1"/>
        <rFont val="Verdana"/>
        <family val="2"/>
      </rPr>
      <t>Detaljerede oplysninger om bevillinger til formålene:</t>
    </r>
    <r>
      <rPr>
        <b/>
        <sz val="11"/>
        <color theme="1"/>
        <rFont val="Verdana"/>
        <family val="2"/>
      </rPr>
      <t xml:space="preserve">
 3. Kulturelle formål
 4. Sociale formål
 5. Natur-, klima- og miljøformål
 6. Sundhedsformål
 7. Uddannelses- og folkeoplysningsformål
 8. Erhvervsfremme- og regionaludviklingsformål
 9. Internationale humanitære formål
 </t>
    </r>
    <r>
      <rPr>
        <sz val="11"/>
        <color rgb="FFFF0000"/>
        <rFont val="Verdana"/>
        <family val="2"/>
      </rPr>
      <t>Fonden/foreningen skal kun udfylde oplysninger på de formål, hvor der har været bevillinger i året</t>
    </r>
  </si>
  <si>
    <r>
      <t xml:space="preserve">
</t>
    </r>
    <r>
      <rPr>
        <b/>
        <sz val="11"/>
        <color theme="1"/>
        <rFont val="Verdana"/>
        <family val="2"/>
      </rPr>
      <t xml:space="preserve">1. Uddelinger og formål
</t>
    </r>
    <r>
      <rPr>
        <sz val="11"/>
        <color theme="1"/>
        <rFont val="Verdana"/>
        <family val="2"/>
      </rPr>
      <t xml:space="preserve">Oversigt med fondens/foreningens uddelinger fordelt på formål. 
</t>
    </r>
    <r>
      <rPr>
        <sz val="11"/>
        <color rgb="FFFF0000"/>
        <rFont val="Verdana"/>
        <family val="2"/>
      </rPr>
      <t>Skal udfyldes af alle – også hvis fonden ikke har uddelinger det pågældende år.</t>
    </r>
  </si>
  <si>
    <r>
      <t>Uddelinger, udbetalinger og bevillinger</t>
    </r>
    <r>
      <rPr>
        <sz val="11"/>
        <rFont val="Verdana"/>
        <family val="2"/>
      </rPr>
      <t xml:space="preserve">
I skemaet benyttes begreberne uddelinger, udbetalinger og bevillinger:  
● </t>
    </r>
    <r>
      <rPr>
        <b/>
        <sz val="11"/>
        <rFont val="Verdana"/>
        <family val="2"/>
      </rPr>
      <t>Uddelinger:</t>
    </r>
    <r>
      <rPr>
        <sz val="11"/>
        <rFont val="Verdana"/>
        <family val="2"/>
      </rPr>
      <t xml:space="preserve"> Anvendes som samlebetegnelse for udbetalinger og bevillinger. 
● </t>
    </r>
    <r>
      <rPr>
        <b/>
        <sz val="11"/>
        <rFont val="Verdana"/>
        <family val="2"/>
      </rPr>
      <t>Udbetalinger:</t>
    </r>
    <r>
      <rPr>
        <sz val="11"/>
        <rFont val="Verdana"/>
        <family val="2"/>
      </rPr>
      <t xml:space="preserve"> De midler der udbetales fra fonden i det pågældende år. Udbetalinger kan stamme fra bevillinger givet i året eller tidligere år.  
● </t>
    </r>
    <r>
      <rPr>
        <b/>
        <sz val="11"/>
        <rFont val="Verdana"/>
        <family val="2"/>
      </rPr>
      <t>Bevillinger:</t>
    </r>
    <r>
      <rPr>
        <sz val="11"/>
        <rFont val="Verdana"/>
        <family val="2"/>
      </rPr>
      <t xml:space="preserve"> De midler fonden har givet tilsagn om i det pågældende år. En bevilling i året kan komme til udbetaling i året eller over en årrække. 
</t>
    </r>
  </si>
  <si>
    <r>
      <t xml:space="preserve">Undersøgelsen henvender sig til private fonde og visse fondslignende foreninger. 
Fonden/foreningen skal indberette de uddelinger, der er med til at opfylde fondens/foreningens formål. 
Det vil sige både de eksterne og interne uddelinger.
</t>
    </r>
    <r>
      <rPr>
        <b/>
        <sz val="11"/>
        <color theme="1"/>
        <rFont val="Verdana"/>
        <family val="2"/>
      </rPr>
      <t>Eksterne uddelinger</t>
    </r>
    <r>
      <rPr>
        <sz val="11"/>
        <color theme="1"/>
        <rFont val="Verdana"/>
        <family val="2"/>
      </rPr>
      <t xml:space="preserve">: Uddelinger som fonden/foreningen ikke selv udfører, og hvor der ikke er forventning om en modydelse.
</t>
    </r>
    <r>
      <rPr>
        <b/>
        <sz val="11"/>
        <color theme="1"/>
        <rFont val="Verdana"/>
        <family val="2"/>
      </rPr>
      <t xml:space="preserve">Interne uddelinger: </t>
    </r>
    <r>
      <rPr>
        <sz val="11"/>
        <color theme="1"/>
        <rFont val="Verdana"/>
        <family val="2"/>
      </rPr>
      <t xml:space="preserve">Fx en forskningsfonds udgifter til forskning i eget regi, et selvejende museums indkøb til egne udstillinger, udvidelse af bygninger.
</t>
    </r>
    <r>
      <rPr>
        <b/>
        <sz val="11"/>
        <color theme="1"/>
        <rFont val="Verdana"/>
        <family val="2"/>
      </rPr>
      <t xml:space="preserve">Egne driftsomkostninger (fx administration) medtages </t>
    </r>
    <r>
      <rPr>
        <b/>
        <u/>
        <sz val="11"/>
        <color theme="1"/>
        <rFont val="Verdana"/>
        <family val="2"/>
      </rPr>
      <t>ikke</t>
    </r>
    <r>
      <rPr>
        <b/>
        <sz val="11"/>
        <color theme="1"/>
        <rFont val="Verdana"/>
        <family val="2"/>
      </rPr>
      <t>.</t>
    </r>
    <r>
      <rPr>
        <sz val="11"/>
        <color theme="1"/>
        <rFont val="Verdana"/>
        <family val="2"/>
      </rPr>
      <t xml:space="preserve">
</t>
    </r>
    <r>
      <rPr>
        <b/>
        <sz val="11"/>
        <color theme="1"/>
        <rFont val="Verdana"/>
        <family val="2"/>
      </rPr>
      <t>Donationer fra fond til fond medtages ikke</t>
    </r>
    <r>
      <rPr>
        <sz val="11"/>
        <color theme="1"/>
        <rFont val="Verdana"/>
        <family val="2"/>
      </rPr>
      <t xml:space="preserve">. Uddelinger til andre fonde skal ikke indberettes, herved undgås dobbeltregistrering. Den modtagende fond indberetter uddelinger finansieret af andre fonde som egne uddelinger. Ved tvivlsspørgsmål kontakt Danmarks Statistik.
</t>
    </r>
    <r>
      <rPr>
        <b/>
        <sz val="11"/>
        <color theme="1"/>
        <rFont val="Verdana"/>
        <family val="2"/>
      </rPr>
      <t xml:space="preserve">Har fonden/foreningen ikke uddelinger det pågældende år, er det stadig vigtigt at indberette.                
</t>
    </r>
    <r>
      <rPr>
        <sz val="11"/>
        <color theme="1"/>
        <rFont val="Verdana"/>
        <family val="2"/>
      </rPr>
      <t xml:space="preserve">Angiv i så fald 0 på de indledende spørgsmål og indsend indberetningen. 
Hvis det er vanskeligt at foretage en præcis fordeling af uddelingerne: Fordel efter fondens bedste skøn. </t>
    </r>
  </si>
  <si>
    <r>
      <t xml:space="preserve">Fordel fondens/foreningens </t>
    </r>
    <r>
      <rPr>
        <b/>
        <sz val="11"/>
        <color theme="1"/>
        <rFont val="Verdana"/>
        <family val="2"/>
      </rPr>
      <t xml:space="preserve">udbetalinger </t>
    </r>
    <r>
      <rPr>
        <sz val="11"/>
        <color theme="1"/>
        <rFont val="Verdana"/>
        <family val="2"/>
      </rPr>
      <t xml:space="preserve">på nedenstående formål. Er det ikke muligt: Angiv det samlede beløb ved "Andre formål". 
Fordel </t>
    </r>
    <r>
      <rPr>
        <b/>
        <sz val="11"/>
        <color theme="1"/>
        <rFont val="Verdana"/>
        <family val="2"/>
      </rPr>
      <t xml:space="preserve">bevillinger </t>
    </r>
    <r>
      <rPr>
        <sz val="11"/>
        <color theme="1"/>
        <rFont val="Verdana"/>
        <family val="2"/>
      </rPr>
      <t xml:space="preserve">på nedenstående formål. Dækker en bevilling flere formål: Benyt bevillingens hovedformål om nødvendigt efter bedste vurdering. 
</t>
    </r>
    <r>
      <rPr>
        <b/>
        <sz val="11"/>
        <color theme="1"/>
        <rFont val="Verdana"/>
        <family val="2"/>
      </rPr>
      <t>Specielt vedr. bevillinger til forskning:</t>
    </r>
    <r>
      <rPr>
        <sz val="11"/>
        <color theme="1"/>
        <rFont val="Verdana"/>
        <family val="2"/>
      </rPr>
      <t xml:space="preserve">
For hvert formål angives bevillinger, som anvendes til forskning. Definition af forskning følger international standard. 
</t>
    </r>
    <r>
      <rPr>
        <b/>
        <sz val="11"/>
        <color theme="1"/>
        <rFont val="Verdana"/>
        <family val="2"/>
      </rPr>
      <t>Forskning</t>
    </r>
    <r>
      <rPr>
        <sz val="11"/>
        <color theme="1"/>
        <rFont val="Verdana"/>
        <family val="2"/>
      </rPr>
      <t xml:space="preserve"> er en skabende systematisk proces, der genererer ny viden. Processen kan reproduceres. 
En forskningsaktivitet opfylder følgende betingelser:
● </t>
    </r>
    <r>
      <rPr>
        <b/>
        <sz val="11"/>
        <color theme="1"/>
        <rFont val="Verdana"/>
        <family val="2"/>
      </rPr>
      <t>Nyhed</t>
    </r>
    <r>
      <rPr>
        <sz val="11"/>
        <color theme="1"/>
        <rFont val="Verdana"/>
        <family val="2"/>
      </rPr>
      <t xml:space="preserve">: Målet for forskning er at opnå ny viden.
● </t>
    </r>
    <r>
      <rPr>
        <b/>
        <sz val="11"/>
        <color theme="1"/>
        <rFont val="Verdana"/>
        <family val="2"/>
      </rPr>
      <t xml:space="preserve">Kreativ: </t>
    </r>
    <r>
      <rPr>
        <sz val="11"/>
        <color theme="1"/>
        <rFont val="Verdana"/>
        <family val="2"/>
      </rPr>
      <t xml:space="preserve">Forskning er kreativt arbejde baseret på nye koncepter og/eller hypoteser.
● </t>
    </r>
    <r>
      <rPr>
        <b/>
        <sz val="11"/>
        <color theme="1"/>
        <rFont val="Verdana"/>
        <family val="2"/>
      </rPr>
      <t>Usikkerhed</t>
    </r>
    <r>
      <rPr>
        <sz val="11"/>
        <color theme="1"/>
        <rFont val="Verdana"/>
        <family val="2"/>
      </rPr>
      <t xml:space="preserve">: Forskning indebærer usikkerhed om projektets resultater, der er ukendte fra start.
● </t>
    </r>
    <r>
      <rPr>
        <b/>
        <sz val="11"/>
        <color theme="1"/>
        <rFont val="Verdana"/>
        <family val="2"/>
      </rPr>
      <t>Systematisk arbejde</t>
    </r>
    <r>
      <rPr>
        <sz val="11"/>
        <color theme="1"/>
        <rFont val="Verdana"/>
        <family val="2"/>
      </rPr>
      <t xml:space="preserve">: Forskning er systematisk og planlagt arbejde.
● </t>
    </r>
    <r>
      <rPr>
        <b/>
        <sz val="11"/>
        <color theme="1"/>
        <rFont val="Verdana"/>
        <family val="2"/>
      </rPr>
      <t>Reproducerbart</t>
    </r>
    <r>
      <rPr>
        <sz val="11"/>
        <color theme="1"/>
        <rFont val="Verdana"/>
        <family val="2"/>
      </rPr>
      <t>: Forskning kan i princippet gentages af andre forskere, som vil nå til samme resultat.</t>
    </r>
  </si>
  <si>
    <r>
      <rPr>
        <b/>
        <sz val="11"/>
        <color theme="1"/>
        <rFont val="Verdana"/>
        <family val="2"/>
      </rPr>
      <t>Natur-, klima- og miljøformål</t>
    </r>
    <r>
      <rPr>
        <sz val="11"/>
        <color theme="1"/>
        <rFont val="Verdana"/>
        <family val="2"/>
      </rPr>
      <t xml:space="preserve">
Fx naturgenopretning, beskyttelse af biodiversitet, reduktion af energiforbruget, brug af vedvarende energikilder, kystsikring, affaldshåndtering og genanvendelse.</t>
    </r>
  </si>
  <si>
    <r>
      <rPr>
        <b/>
        <sz val="11"/>
        <color theme="1"/>
        <rFont val="Verdana"/>
        <family val="2"/>
      </rPr>
      <t>Uddannelses- og folkeoplysningsformål</t>
    </r>
    <r>
      <rPr>
        <sz val="11"/>
        <color theme="1"/>
        <rFont val="Verdana"/>
        <family val="2"/>
      </rPr>
      <t xml:space="preserve">
Læring og uddannelse for alle typer uddannelsesinstitutioner. Støtte til studerende på videregående uddannelser gennem fx studielegater eller kollegier. Uddelinger til efteruddannelse, folkehøjskoler og folkeoplysning.</t>
    </r>
  </si>
  <si>
    <r>
      <t xml:space="preserve">● Kategorisér bevillinger til forskning under det primære fagområde (det der fylder mest i bevillingen). 
● Fagområderne følger de afgrænsninger, der er anvendt i OECD`s Frascati-manual.
● </t>
    </r>
    <r>
      <rPr>
        <b/>
        <sz val="11"/>
        <color rgb="FF444444"/>
        <rFont val="Verdana"/>
        <family val="2"/>
      </rPr>
      <t>Konkurrenceudsatte bevillinger</t>
    </r>
    <r>
      <rPr>
        <sz val="11"/>
        <color rgb="FF444444"/>
        <rFont val="Verdana"/>
        <family val="2"/>
      </rPr>
      <t xml:space="preserve"> er bevillinger, der </t>
    </r>
    <r>
      <rPr>
        <b/>
        <sz val="11"/>
        <color rgb="FF444444"/>
        <rFont val="Verdana"/>
        <family val="2"/>
      </rPr>
      <t>er ansøgt i åben konkurrence</t>
    </r>
    <r>
      <rPr>
        <sz val="11"/>
        <color rgb="FF444444"/>
        <rFont val="Verdana"/>
        <family val="2"/>
      </rPr>
      <t xml:space="preserve"> på baggrund af offentliggjorte kriterier, 
   hvor ansøgerne er undergivet en forskningsfaglig kvalitetsvurdering.</t>
    </r>
  </si>
  <si>
    <t>Summen af bevillinger afsat til forskning er angivet i spørgsmål 1 i fanen "Uddelinger". 
Hvis fonden/foreningen ikke har bevilliget penge til forskning det pågældende år, så skal fanen ikke udfyldes.
Fordel bevillinger til forskning på
● Fagområder (fx naturvidenskab, sundhedsvidenskab) og herunder til konkurrenceudsatte midler.
● Grøn forskning (fx energieffektivisering, bæredygtig produktion, miljøbeskyttelse).
● Forskningsarter (fx forskningsprojekter, anlæg, legater).
● Modtager – geografisk placering (udenlandsk/indenlandsk).
● Modtagertype (fx offentlige institutioner, virksomheder, individuelle personer).</t>
  </si>
  <si>
    <t>Grøn forskning bidrager direkte eller indirekte til den grønne omstilling af samfundet – såvel konkrete løsninger og teknologier som grundlæggende viden. Forskning inden for grøn omstilling er kategoriseret i syv temaer:
1. Bæredygtige energiteknologier og -produktion mv.
2. Energieffektivisering
3. Bæredygtig fødevareproduktion, landbrug og skove
4. Grøn transport
5. Miljøbeskyttelse, cirkulær økonomi og miljøteknologi
6. Naturbeskyttelse, biodiversitet og klimaforandringer
7. Bæredygtig adfærd og samfundsmæssige konsekvenser</t>
  </si>
  <si>
    <r>
      <t xml:space="preserve">Fordel bevillinger på </t>
    </r>
    <r>
      <rPr>
        <b/>
        <sz val="11"/>
        <color rgb="FF444444"/>
        <rFont val="Verdana"/>
        <family val="2"/>
      </rPr>
      <t>hovedområder</t>
    </r>
    <r>
      <rPr>
        <sz val="11"/>
        <color rgb="FF444444"/>
        <rFont val="Verdana"/>
        <family val="2"/>
      </rPr>
      <t xml:space="preserve">, </t>
    </r>
    <r>
      <rPr>
        <b/>
        <sz val="11"/>
        <color rgb="FF444444"/>
        <rFont val="Verdana"/>
        <family val="2"/>
      </rPr>
      <t>virkemidler</t>
    </r>
    <r>
      <rPr>
        <sz val="11"/>
        <color rgb="FF444444"/>
        <rFont val="Verdana"/>
        <family val="2"/>
      </rPr>
      <t>,</t>
    </r>
    <r>
      <rPr>
        <b/>
        <sz val="11"/>
        <color rgb="FF444444"/>
        <rFont val="Verdana"/>
        <family val="2"/>
      </rPr>
      <t xml:space="preserve"> typer af modtagere </t>
    </r>
    <r>
      <rPr>
        <sz val="11"/>
        <color rgb="FF444444"/>
        <rFont val="Verdana"/>
        <family val="2"/>
      </rPr>
      <t xml:space="preserve">og </t>
    </r>
    <r>
      <rPr>
        <b/>
        <sz val="11"/>
        <color rgb="FF444444"/>
        <rFont val="Verdana"/>
        <family val="2"/>
      </rPr>
      <t>fondens/foreningens arbejdsform</t>
    </r>
    <r>
      <rPr>
        <sz val="11"/>
        <color rgb="FF444444"/>
        <rFont val="Verdana"/>
        <family val="2"/>
      </rPr>
      <t>. 
Summen af bevillinger (hele kr.) er angivet under ”Kulturelle formål” i spørgsmål 1 i fanen "Uddelinger".</t>
    </r>
  </si>
  <si>
    <r>
      <t xml:space="preserve">Fordel bevillinger på </t>
    </r>
    <r>
      <rPr>
        <b/>
        <sz val="11"/>
        <color rgb="FF444444"/>
        <rFont val="Verdana"/>
        <family val="2"/>
      </rPr>
      <t>hovedområder</t>
    </r>
    <r>
      <rPr>
        <sz val="11"/>
        <color rgb="FF444444"/>
        <rFont val="Verdana"/>
        <family val="2"/>
      </rPr>
      <t xml:space="preserve">, </t>
    </r>
    <r>
      <rPr>
        <b/>
        <sz val="11"/>
        <color rgb="FF444444"/>
        <rFont val="Verdana"/>
        <family val="2"/>
      </rPr>
      <t>virkemidler</t>
    </r>
    <r>
      <rPr>
        <sz val="11"/>
        <color rgb="FF444444"/>
        <rFont val="Verdana"/>
        <family val="2"/>
      </rPr>
      <t xml:space="preserve">, </t>
    </r>
    <r>
      <rPr>
        <b/>
        <sz val="11"/>
        <color rgb="FF444444"/>
        <rFont val="Verdana"/>
        <family val="2"/>
      </rPr>
      <t xml:space="preserve">typer af modtagere </t>
    </r>
    <r>
      <rPr>
        <sz val="11"/>
        <color rgb="FF444444"/>
        <rFont val="Verdana"/>
        <family val="2"/>
      </rPr>
      <t>og</t>
    </r>
    <r>
      <rPr>
        <b/>
        <sz val="11"/>
        <color rgb="FF444444"/>
        <rFont val="Verdana"/>
        <family val="2"/>
      </rPr>
      <t xml:space="preserve"> fondens/foreningens arbejdsform</t>
    </r>
    <r>
      <rPr>
        <sz val="11"/>
        <color rgb="FF444444"/>
        <rFont val="Verdana"/>
        <family val="2"/>
      </rPr>
      <t>. 
Den samlede sum til fordeling skal svare til summen af bevillinger (hele kr.) angivet under "Uddannelses- og folkeoplysningsformål” i spørgsmål 1  i fanen "Uddelinger".</t>
    </r>
  </si>
  <si>
    <r>
      <t xml:space="preserve">Fordel bevillinger på </t>
    </r>
    <r>
      <rPr>
        <b/>
        <sz val="11"/>
        <color rgb="FF444444"/>
        <rFont val="Verdana"/>
        <family val="2"/>
      </rPr>
      <t>hovedområder</t>
    </r>
    <r>
      <rPr>
        <sz val="11"/>
        <color rgb="FF444444"/>
        <rFont val="Verdana"/>
        <family val="2"/>
      </rPr>
      <t xml:space="preserve">, </t>
    </r>
    <r>
      <rPr>
        <b/>
        <sz val="11"/>
        <color rgb="FF444444"/>
        <rFont val="Verdana"/>
        <family val="2"/>
      </rPr>
      <t>virkemidler</t>
    </r>
    <r>
      <rPr>
        <sz val="11"/>
        <color rgb="FF444444"/>
        <rFont val="Verdana"/>
        <family val="2"/>
      </rPr>
      <t>,</t>
    </r>
    <r>
      <rPr>
        <b/>
        <sz val="11"/>
        <color rgb="FF444444"/>
        <rFont val="Verdana"/>
        <family val="2"/>
      </rPr>
      <t xml:space="preserve"> typer af modtagere </t>
    </r>
    <r>
      <rPr>
        <sz val="11"/>
        <color rgb="FF444444"/>
        <rFont val="Verdana"/>
        <family val="2"/>
      </rPr>
      <t xml:space="preserve">og </t>
    </r>
    <r>
      <rPr>
        <b/>
        <sz val="11"/>
        <color rgb="FF444444"/>
        <rFont val="Verdana"/>
        <family val="2"/>
      </rPr>
      <t>fondens/foreningens arbejdsform</t>
    </r>
    <r>
      <rPr>
        <sz val="11"/>
        <color rgb="FF444444"/>
        <rFont val="Verdana"/>
        <family val="2"/>
      </rPr>
      <t>.  
Den samlede sum til fordeling skal svare til summen af bevillinger (hele kr.) angivet under ”Sundhedsformål” i spørgsmål 1 i 
fanen "Uddelinger".</t>
    </r>
  </si>
  <si>
    <r>
      <t xml:space="preserve">Fordel bevillinger på </t>
    </r>
    <r>
      <rPr>
        <b/>
        <sz val="11"/>
        <color rgb="FF444444"/>
        <rFont val="Verdana"/>
        <family val="2"/>
      </rPr>
      <t>hovedområder</t>
    </r>
    <r>
      <rPr>
        <sz val="11"/>
        <color rgb="FF444444"/>
        <rFont val="Verdana"/>
        <family val="2"/>
      </rPr>
      <t>,</t>
    </r>
    <r>
      <rPr>
        <b/>
        <sz val="11"/>
        <color rgb="FF444444"/>
        <rFont val="Verdana"/>
        <family val="2"/>
      </rPr>
      <t xml:space="preserve"> virkemidler</t>
    </r>
    <r>
      <rPr>
        <sz val="11"/>
        <color rgb="FF444444"/>
        <rFont val="Verdana"/>
        <family val="2"/>
      </rPr>
      <t>,</t>
    </r>
    <r>
      <rPr>
        <b/>
        <sz val="11"/>
        <color rgb="FF444444"/>
        <rFont val="Verdana"/>
        <family val="2"/>
      </rPr>
      <t xml:space="preserve"> typer af modtagere</t>
    </r>
    <r>
      <rPr>
        <sz val="11"/>
        <color rgb="FF444444"/>
        <rFont val="Verdana"/>
        <family val="2"/>
      </rPr>
      <t xml:space="preserve"> og</t>
    </r>
    <r>
      <rPr>
        <b/>
        <sz val="11"/>
        <color rgb="FF444444"/>
        <rFont val="Verdana"/>
        <family val="2"/>
      </rPr>
      <t xml:space="preserve"> fondens/foreningens arbejdsform</t>
    </r>
    <r>
      <rPr>
        <sz val="11"/>
        <color rgb="FF444444"/>
        <rFont val="Verdana"/>
        <family val="2"/>
      </rPr>
      <t>. 
Den samlede sum til fordeling skal svare til summen af bevillinger (hele kr.) angivet under ”Natur, klima og miljø” i spørgsmål 1 i 
fanen "Uddelinger".</t>
    </r>
  </si>
  <si>
    <r>
      <t xml:space="preserve">Fordel bevillinger på </t>
    </r>
    <r>
      <rPr>
        <b/>
        <sz val="11"/>
        <color rgb="FF444444"/>
        <rFont val="Verdana"/>
        <family val="2"/>
      </rPr>
      <t>hovedområder</t>
    </r>
    <r>
      <rPr>
        <sz val="11"/>
        <color rgb="FF444444"/>
        <rFont val="Verdana"/>
        <family val="2"/>
      </rPr>
      <t xml:space="preserve">, </t>
    </r>
    <r>
      <rPr>
        <b/>
        <sz val="11"/>
        <color rgb="FF444444"/>
        <rFont val="Verdana"/>
        <family val="2"/>
      </rPr>
      <t>virkemidler</t>
    </r>
    <r>
      <rPr>
        <sz val="11"/>
        <color rgb="FF444444"/>
        <rFont val="Verdana"/>
        <family val="2"/>
      </rPr>
      <t>,</t>
    </r>
    <r>
      <rPr>
        <b/>
        <sz val="11"/>
        <color rgb="FF444444"/>
        <rFont val="Verdana"/>
        <family val="2"/>
      </rPr>
      <t xml:space="preserve"> typer af modtagere </t>
    </r>
    <r>
      <rPr>
        <sz val="11"/>
        <color rgb="FF444444"/>
        <rFont val="Verdana"/>
        <family val="2"/>
      </rPr>
      <t>og</t>
    </r>
    <r>
      <rPr>
        <b/>
        <sz val="11"/>
        <color rgb="FF444444"/>
        <rFont val="Verdana"/>
        <family val="2"/>
      </rPr>
      <t xml:space="preserve"> fondens/foreningens arbejdsform</t>
    </r>
    <r>
      <rPr>
        <sz val="11"/>
        <color rgb="FF444444"/>
        <rFont val="Verdana"/>
        <family val="2"/>
      </rPr>
      <t>. 
Den samlede sum til fordeling skal svare til summen af bevillinger (hele kr.) angivet under "Sociale formål” i spørgsmål 1 i 
fanen "Uddelinger".</t>
    </r>
  </si>
  <si>
    <t>3.4 Fondens/foreningens arbejdsform</t>
  </si>
  <si>
    <t>4.4 Fondens/foreningens arbejdsform</t>
  </si>
  <si>
    <t>5.4 Fondens/foreningens arbejdsform</t>
  </si>
  <si>
    <t>6.4 Fondens/foreningens arbejdsform</t>
  </si>
  <si>
    <t>7.4 Fondens/foreningens arbejdsform</t>
  </si>
  <si>
    <t>8.4 Fondens/foreningens arbejdsform</t>
  </si>
  <si>
    <t>9.4 Fondens/foreningens arbejdsform</t>
  </si>
  <si>
    <t xml:space="preserve">● Angiv fordelingen af bevillinger på de arbejdsformer, der er anvendt af fonden/foreningen. 
● Svarmulighederne angiver i hvilken grad bevillingsansøgeren, fonden/foreningen eller andre aktører har ansvaret for at gennemføre 
   den aktivitet, en bevilling vedrører. </t>
  </si>
  <si>
    <r>
      <rPr>
        <b/>
        <sz val="9.9"/>
        <color theme="1"/>
        <rFont val="Verdana"/>
        <family val="2"/>
      </rPr>
      <t xml:space="preserve">kr. </t>
    </r>
    <r>
      <rPr>
        <sz val="11"/>
        <color theme="1"/>
        <rFont val="Verdana"/>
        <family val="2"/>
      </rPr>
      <t>(angivet i spm. 1 til "Kulturelle formål")</t>
    </r>
    <r>
      <rPr>
        <b/>
        <sz val="11"/>
        <color theme="1"/>
        <rFont val="Verdana"/>
        <family val="2"/>
      </rPr>
      <t xml:space="preserve"> på følgende arbejdsformer:</t>
    </r>
    <r>
      <rPr>
        <sz val="11"/>
        <color theme="1"/>
        <rFont val="Verdana"/>
        <family val="2"/>
      </rPr>
      <t xml:space="preserve"> </t>
    </r>
  </si>
  <si>
    <r>
      <rPr>
        <b/>
        <sz val="9.9"/>
        <color theme="1"/>
        <rFont val="Verdana"/>
        <family val="2"/>
      </rPr>
      <t xml:space="preserve">kr. </t>
    </r>
    <r>
      <rPr>
        <sz val="11"/>
        <color theme="1"/>
        <rFont val="Verdana"/>
        <family val="2"/>
      </rPr>
      <t>(angivet i spm. 1 til "Sociale formål")</t>
    </r>
    <r>
      <rPr>
        <b/>
        <sz val="11"/>
        <color theme="1"/>
        <rFont val="Verdana"/>
        <family val="2"/>
      </rPr>
      <t xml:space="preserve"> på følgende arbejdsformer:</t>
    </r>
    <r>
      <rPr>
        <sz val="11"/>
        <color theme="1"/>
        <rFont val="Verdana"/>
        <family val="2"/>
      </rPr>
      <t xml:space="preserve"> </t>
    </r>
  </si>
  <si>
    <r>
      <t xml:space="preserve">Ansøgerdrevne aktiviteter
</t>
    </r>
    <r>
      <rPr>
        <sz val="11"/>
        <rFont val="Verdana"/>
        <family val="2"/>
      </rPr>
      <t>Fondens/foreningens bevillinger efter ansøgning uden yderligere hjælp</t>
    </r>
  </si>
  <si>
    <r>
      <t xml:space="preserve">Alliancedrevne forandringsskabende aktiviteter
</t>
    </r>
    <r>
      <rPr>
        <sz val="11"/>
        <rFont val="Verdana"/>
        <family val="2"/>
      </rPr>
      <t>Flere aktører (mere end fonden/foreningen selv og èn modtager) samles i fællesskab om at forandre/styrke praksis, systemer og lovgivning på et område.</t>
    </r>
  </si>
  <si>
    <r>
      <t xml:space="preserve">Fondsdrevne aktiviteter
</t>
    </r>
    <r>
      <rPr>
        <sz val="11"/>
        <rFont val="Verdana"/>
        <family val="2"/>
      </rPr>
      <t>Fondens/foreningens egne aktiviteter eller projekter, f.eks. et museum, kystlivredning, analyse- eller forskningsaktivitet m.v.</t>
    </r>
  </si>
  <si>
    <r>
      <t xml:space="preserve">Ansøgerdrevne fondsunderstøttede aktiviteter
</t>
    </r>
    <r>
      <rPr>
        <sz val="11"/>
        <rFont val="Verdana"/>
        <family val="2"/>
      </rPr>
      <t>Fonden/foreningen bevilger penge til ansøgers aktivitet, samtidig med at fonden/foreningen støtter med viden eller anden indsats (fonden/foreningen selv og èn modtager).</t>
    </r>
  </si>
  <si>
    <t xml:space="preserve">Hovedområderne følger international nomenklatur (International Standard Classification of Education ISCED).
● Hovedområdet er defineret i forhold til uddannelsesniveau. Der er fokus på bevillinger til læring og ikke sociale indsatser i institutionerne, 
   der i stedet bør placeres under socialområdet.
● Støtte til kollegier placeres under "Videregående uddannelse".
● Kategorisér bevillingerne under det vigtigste hovedområde. 
</t>
  </si>
  <si>
    <r>
      <t xml:space="preserve">Fordel bevillinger på </t>
    </r>
    <r>
      <rPr>
        <b/>
        <sz val="11"/>
        <color rgb="FF444444"/>
        <rFont val="Verdana"/>
        <family val="2"/>
      </rPr>
      <t>hovedområder</t>
    </r>
    <r>
      <rPr>
        <sz val="11"/>
        <color rgb="FF444444"/>
        <rFont val="Verdana"/>
        <family val="2"/>
      </rPr>
      <t>,</t>
    </r>
    <r>
      <rPr>
        <b/>
        <sz val="11"/>
        <color rgb="FF444444"/>
        <rFont val="Verdana"/>
        <family val="2"/>
      </rPr>
      <t xml:space="preserve"> virkemidler</t>
    </r>
    <r>
      <rPr>
        <sz val="11"/>
        <color rgb="FF444444"/>
        <rFont val="Verdana"/>
        <family val="2"/>
      </rPr>
      <t>,</t>
    </r>
    <r>
      <rPr>
        <b/>
        <sz val="11"/>
        <color rgb="FF444444"/>
        <rFont val="Verdana"/>
        <family val="2"/>
      </rPr>
      <t xml:space="preserve"> typer af modtagere</t>
    </r>
    <r>
      <rPr>
        <sz val="11"/>
        <color rgb="FF444444"/>
        <rFont val="Verdana"/>
        <family val="2"/>
      </rPr>
      <t xml:space="preserve"> og</t>
    </r>
    <r>
      <rPr>
        <b/>
        <sz val="11"/>
        <color rgb="FF444444"/>
        <rFont val="Verdana"/>
        <family val="2"/>
      </rPr>
      <t xml:space="preserve"> fondens/foreningens arbejdsform</t>
    </r>
    <r>
      <rPr>
        <sz val="11"/>
        <color rgb="FF444444"/>
        <rFont val="Verdana"/>
        <family val="2"/>
      </rPr>
      <t>.  
Den samlede sum til fordeling skal svare til summen af bevillinger (hele kr.) angivet under "Erhvervsfremme- og regionaludviklingsformål” i spørgsmål 1 i fanen "Uddelinger".</t>
    </r>
  </si>
  <si>
    <t>Erhvervsfremme- og regionaludviklingsformål omfatter indsatser, der aktivt understøtter erhvervslivet omstilling og den regionale udvikling. 
Det kan eksempelvis være ved at styrke erhvervslivets evne til innovation, forskningsbaseret viden, ny teknologi, omstilling til nye forretningsmodeller, 
udvikling af turisme, udvikling af havneområder, udvikling af landdistrikter.
Kategorisér bevillingerne under det vigtigste hovedområde.</t>
  </si>
  <si>
    <r>
      <t xml:space="preserve">Fordel bevillinger på </t>
    </r>
    <r>
      <rPr>
        <b/>
        <sz val="11"/>
        <color rgb="FF444444"/>
        <rFont val="Verdana"/>
        <family val="2"/>
      </rPr>
      <t>hovedområder</t>
    </r>
    <r>
      <rPr>
        <sz val="11"/>
        <color rgb="FF444444"/>
        <rFont val="Verdana"/>
        <family val="2"/>
      </rPr>
      <t xml:space="preserve">, </t>
    </r>
    <r>
      <rPr>
        <b/>
        <sz val="11"/>
        <color rgb="FF444444"/>
        <rFont val="Verdana"/>
        <family val="2"/>
      </rPr>
      <t>virkemidler</t>
    </r>
    <r>
      <rPr>
        <sz val="11"/>
        <color rgb="FF444444"/>
        <rFont val="Verdana"/>
        <family val="2"/>
      </rPr>
      <t xml:space="preserve">, </t>
    </r>
    <r>
      <rPr>
        <b/>
        <sz val="11"/>
        <color rgb="FF444444"/>
        <rFont val="Verdana"/>
        <family val="2"/>
      </rPr>
      <t xml:space="preserve">typer af modtagere </t>
    </r>
    <r>
      <rPr>
        <sz val="11"/>
        <color rgb="FF444444"/>
        <rFont val="Verdana"/>
        <family val="2"/>
      </rPr>
      <t xml:space="preserve">og </t>
    </r>
    <r>
      <rPr>
        <b/>
        <sz val="11"/>
        <color rgb="FF444444"/>
        <rFont val="Verdana"/>
        <family val="2"/>
      </rPr>
      <t>fondens/foreningens arbejdsform</t>
    </r>
    <r>
      <rPr>
        <sz val="11"/>
        <color rgb="FF444444"/>
        <rFont val="Verdana"/>
        <family val="2"/>
      </rPr>
      <t>.  
Den samlede sum til fordeling skal svare til summen af bevillinger (hele kr.) angivet under ”Internationale humanitære formål” i spørgsmål 1 i fanen "Uddelinger".</t>
    </r>
  </si>
  <si>
    <t xml:space="preserve">Internationale humanitære formål omfatter indsatser i hele verden. Midlerne uddeles fx til danske eller udenlandske humanitære hjælpeorganisationer.
Hovedområderne følger kategorierne i OECD´s ”Official Development Assistance” (ODA).
Kategorisér bevillingerne til det vigtigste hovedområde. 
</t>
  </si>
  <si>
    <r>
      <rPr>
        <b/>
        <sz val="11"/>
        <color theme="1"/>
        <rFont val="Verdana"/>
        <family val="2"/>
      </rPr>
      <t>Uddelinger</t>
    </r>
    <r>
      <rPr>
        <sz val="11"/>
        <color theme="1"/>
        <rFont val="Verdana"/>
        <family val="2"/>
      </rPr>
      <t xml:space="preserve">: Indberetningen skal indeholde summen af alle fondens/foreningens uddelte midler det pågældende år, specificeret ud på henholdsvis udbetalinger og bevillinger.
</t>
    </r>
    <r>
      <rPr>
        <b/>
        <sz val="11"/>
        <color theme="1"/>
        <rFont val="Verdana"/>
        <family val="2"/>
      </rPr>
      <t>Specielt vedr. bevillinger</t>
    </r>
    <r>
      <rPr>
        <sz val="11"/>
        <color theme="1"/>
        <rFont val="Verdana"/>
        <family val="2"/>
      </rPr>
      <t>: Summerne skal fordeles ud på en række formål og specielt for bevillingerne ønskes en yderligere fordeling på hovedområder, virkemidler, modtagere og arbejdsform.</t>
    </r>
  </si>
  <si>
    <t>Løsningen er siden sidst lavet til en upload-løsning. Fortæl gerne om din oplevelse.</t>
  </si>
  <si>
    <t>3 timer</t>
  </si>
  <si>
    <t>Betingelse 2 opfyldt (Bevillinger for  Internationale humanitære formål under Uddelinger er tom?:</t>
  </si>
  <si>
    <t>Betingelse 2 opfyldt (Bevillinger for Erhvervsfremme under Uddelinger er tom?:</t>
  </si>
  <si>
    <t>Betingelse 2 opfyldt (Bevillinger for Uddannelses- og folkeoplysningsformål under Uddelinger er tom?:</t>
  </si>
  <si>
    <t>Betingelse 2 opfyldt (Bevillinger for Sundhed under Uddelinger er tom?:</t>
  </si>
  <si>
    <t>Betingelse 2 opfyldt (Bevillinger for social under Uddelinger er tom?:</t>
  </si>
  <si>
    <t xml:space="preserve">
Vejl.:</t>
  </si>
  <si>
    <r>
      <t xml:space="preserve">
</t>
    </r>
    <r>
      <rPr>
        <b/>
        <sz val="11"/>
        <color theme="1"/>
        <rFont val="Verdana"/>
        <family val="2"/>
      </rPr>
      <t>Opbygning af skemaet og vejledning (denne fane)</t>
    </r>
    <r>
      <rPr>
        <sz val="11"/>
        <color theme="1"/>
        <rFont val="Verdana"/>
        <family val="2"/>
      </rPr>
      <t xml:space="preserve">
Spørgeskemaets opbygning. Definition og afgrænsning af begreber i statistikken - se vejledning nederst.</t>
    </r>
  </si>
  <si>
    <r>
      <rPr>
        <b/>
        <sz val="11"/>
        <color theme="1"/>
        <rFont val="Verdana"/>
        <family val="2"/>
      </rPr>
      <t xml:space="preserve">kr. </t>
    </r>
    <r>
      <rPr>
        <sz val="11"/>
        <color theme="1"/>
        <rFont val="Verdana"/>
        <family val="2"/>
      </rPr>
      <t>(angivet i spm. 1 til "Kulturelle 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</si>
  <si>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(beløbet kan kun rettes i spm.1) til forskning på følgende fagområder:</t>
    </r>
  </si>
  <si>
    <r>
      <rPr>
        <b/>
        <sz val="11"/>
        <color theme="1"/>
        <rFont val="Verdana"/>
        <family val="2"/>
      </rPr>
      <t xml:space="preserve">kr. </t>
    </r>
    <r>
      <rPr>
        <sz val="11"/>
        <color theme="1"/>
        <rFont val="Verdana"/>
        <family val="2"/>
      </rPr>
      <t>(angivet i spm. 1 til "Sociale 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</si>
  <si>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(angivet i spm. 1 til "Sociale formål")</t>
    </r>
    <r>
      <rPr>
        <b/>
        <sz val="11"/>
        <color theme="1"/>
        <rFont val="Verdana"/>
        <family val="2"/>
      </rPr>
      <t xml:space="preserve"> på følgende virkemidler:</t>
    </r>
    <r>
      <rPr>
        <sz val="11"/>
        <color theme="1"/>
        <rFont val="Verdana"/>
        <family val="2"/>
      </rPr>
      <t xml:space="preserve"> </t>
    </r>
  </si>
  <si>
    <r>
      <rPr>
        <b/>
        <sz val="11"/>
        <color theme="1"/>
        <rFont val="Verdana"/>
        <family val="2"/>
      </rPr>
      <t xml:space="preserve">kr. </t>
    </r>
    <r>
      <rPr>
        <sz val="11"/>
        <color theme="1"/>
        <rFont val="Verdana"/>
        <family val="2"/>
      </rPr>
      <t>(angivet i spm. 1 til "Natur-, klima- og miljøformål")</t>
    </r>
    <r>
      <rPr>
        <b/>
        <sz val="11"/>
        <color theme="1"/>
        <rFont val="Verdana"/>
        <family val="2"/>
      </rPr>
      <t xml:space="preserve"> på følgende arbejdsformer:</t>
    </r>
    <r>
      <rPr>
        <sz val="11"/>
        <color theme="1"/>
        <rFont val="Verdana"/>
        <family val="2"/>
      </rPr>
      <t xml:space="preserve"> </t>
    </r>
  </si>
  <si>
    <r>
      <rPr>
        <b/>
        <sz val="11"/>
        <color theme="1"/>
        <rFont val="Verdana"/>
        <family val="2"/>
      </rPr>
      <t xml:space="preserve">kr. </t>
    </r>
    <r>
      <rPr>
        <sz val="11"/>
        <color theme="1"/>
        <rFont val="Verdana"/>
        <family val="2"/>
      </rPr>
      <t>(angivet i spm. 1 til "Natur-, klima- og miljøformål")</t>
    </r>
    <r>
      <rPr>
        <b/>
        <sz val="11"/>
        <color theme="1"/>
        <rFont val="Verdana"/>
        <family val="2"/>
      </rPr>
      <t xml:space="preserve"> på følgende virkemidler:</t>
    </r>
    <r>
      <rPr>
        <sz val="11"/>
        <color theme="1"/>
        <rFont val="Verdana"/>
        <family val="2"/>
      </rPr>
      <t xml:space="preserve"> </t>
    </r>
  </si>
  <si>
    <r>
      <rPr>
        <b/>
        <sz val="11"/>
        <color theme="1"/>
        <rFont val="Verdana"/>
        <family val="2"/>
      </rPr>
      <t xml:space="preserve">kr. </t>
    </r>
    <r>
      <rPr>
        <sz val="11"/>
        <color theme="1"/>
        <rFont val="Verdana"/>
        <family val="2"/>
      </rPr>
      <t>(angivet i spm. 1 til "Natur-, klima- og miljøformål")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</si>
  <si>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(angivet i spm. 1 til "Sundhedsformål")</t>
    </r>
    <r>
      <rPr>
        <b/>
        <sz val="11"/>
        <color theme="1"/>
        <rFont val="Verdana"/>
        <family val="2"/>
      </rPr>
      <t xml:space="preserve"> på følgende arbejdsformer:</t>
    </r>
    <r>
      <rPr>
        <sz val="11"/>
        <color theme="1"/>
        <rFont val="Verdana"/>
        <family val="2"/>
      </rPr>
      <t xml:space="preserve"> </t>
    </r>
  </si>
  <si>
    <r>
      <rPr>
        <b/>
        <sz val="11"/>
        <color theme="1"/>
        <rFont val="Verdana"/>
        <family val="2"/>
      </rPr>
      <t xml:space="preserve">kr. </t>
    </r>
    <r>
      <rPr>
        <sz val="11"/>
        <color theme="1"/>
        <rFont val="Verdana"/>
        <family val="2"/>
      </rPr>
      <t>(angivet i spm. 1 til "Sundsformål")</t>
    </r>
    <r>
      <rPr>
        <b/>
        <sz val="11"/>
        <color theme="1"/>
        <rFont val="Verdana"/>
        <family val="2"/>
      </rPr>
      <t xml:space="preserve"> på følgende virkemidler:</t>
    </r>
    <r>
      <rPr>
        <sz val="11"/>
        <color theme="1"/>
        <rFont val="Verdana"/>
        <family val="2"/>
      </rPr>
      <t xml:space="preserve"> </t>
    </r>
  </si>
  <si>
    <r>
      <rPr>
        <b/>
        <sz val="11"/>
        <color theme="1"/>
        <rFont val="Verdana"/>
        <family val="2"/>
      </rPr>
      <t xml:space="preserve">kr. </t>
    </r>
    <r>
      <rPr>
        <sz val="11"/>
        <color theme="1"/>
        <rFont val="Verdana"/>
        <family val="2"/>
      </rPr>
      <t>(angivet i spm. 1 til "Sundhedsformål")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</si>
  <si>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(angivet i spm. 1 til "Uddannelses- og folkeoplysningsformål")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</si>
  <si>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 xml:space="preserve">(angivet i spm. 1 til "Uddannelses- og folkeoplysningsformål") </t>
    </r>
    <r>
      <rPr>
        <b/>
        <sz val="11"/>
        <color theme="1"/>
        <rFont val="Verdana"/>
        <family val="2"/>
      </rPr>
      <t>på følgende virkemidler:</t>
    </r>
    <r>
      <rPr>
        <sz val="11"/>
        <color theme="1"/>
        <rFont val="Verdana"/>
        <family val="2"/>
      </rPr>
      <t xml:space="preserve"> </t>
    </r>
  </si>
  <si>
    <r>
      <rPr>
        <b/>
        <sz val="11"/>
        <color theme="1"/>
        <rFont val="Verdana"/>
        <family val="2"/>
      </rPr>
      <t xml:space="preserve">kr. </t>
    </r>
    <r>
      <rPr>
        <sz val="11"/>
        <color theme="1"/>
        <rFont val="Verdana"/>
        <family val="2"/>
      </rPr>
      <t>(angivet i spm. 1 til "Uddannelsesformål")</t>
    </r>
    <r>
      <rPr>
        <b/>
        <sz val="11"/>
        <color theme="1"/>
        <rFont val="Verdana"/>
        <family val="2"/>
      </rPr>
      <t xml:space="preserve"> på følgende arbejdsformer:</t>
    </r>
    <r>
      <rPr>
        <sz val="11"/>
        <color theme="1"/>
        <rFont val="Verdana"/>
        <family val="2"/>
      </rPr>
      <t xml:space="preserve"> </t>
    </r>
  </si>
  <si>
    <r>
      <rPr>
        <b/>
        <sz val="11"/>
        <color theme="1"/>
        <rFont val="Verdana"/>
        <family val="2"/>
      </rPr>
      <t xml:space="preserve">kr. </t>
    </r>
    <r>
      <rPr>
        <sz val="11"/>
        <color theme="1"/>
        <rFont val="Verdana"/>
        <family val="2"/>
      </rPr>
      <t>(angivet i spm. 1 til "Erhvervsfremme- og regionaludviklingsformål")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</si>
  <si>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 xml:space="preserve">(angivet i spm. 1 til "Erhvervsfremme- og regionaludviklingsformål") </t>
    </r>
    <r>
      <rPr>
        <b/>
        <sz val="11"/>
        <color theme="1"/>
        <rFont val="Verdana"/>
        <family val="2"/>
      </rPr>
      <t>på følgende virkemidler:</t>
    </r>
    <r>
      <rPr>
        <sz val="11"/>
        <color theme="1"/>
        <rFont val="Verdana"/>
        <family val="2"/>
      </rPr>
      <t xml:space="preserve"> </t>
    </r>
  </si>
  <si>
    <r>
      <rPr>
        <b/>
        <sz val="11"/>
        <color theme="1"/>
        <rFont val="Verdana"/>
        <family val="2"/>
      </rPr>
      <t xml:space="preserve">kr. </t>
    </r>
    <r>
      <rPr>
        <sz val="11"/>
        <color theme="1"/>
        <rFont val="Verdana"/>
        <family val="2"/>
      </rPr>
      <t xml:space="preserve">(angivet i spm. 1 til "Erhvervsfremme- og regionaludviklingsformål") </t>
    </r>
    <r>
      <rPr>
        <b/>
        <sz val="11"/>
        <color theme="1"/>
        <rFont val="Verdana"/>
        <family val="2"/>
      </rPr>
      <t>på følgende arbejdsformer:</t>
    </r>
    <r>
      <rPr>
        <sz val="11"/>
        <color theme="1"/>
        <rFont val="Verdana"/>
        <family val="2"/>
      </rPr>
      <t xml:space="preserve"> </t>
    </r>
  </si>
  <si>
    <r>
      <rPr>
        <b/>
        <sz val="11"/>
        <color theme="1"/>
        <rFont val="Verdana"/>
        <family val="2"/>
      </rPr>
      <t xml:space="preserve">kr. </t>
    </r>
    <r>
      <rPr>
        <sz val="11"/>
        <color theme="1"/>
        <rFont val="Verdana"/>
        <family val="2"/>
      </rPr>
      <t>(angivet i spm. 1 til "Internationale humanitære formål")</t>
    </r>
    <r>
      <rPr>
        <b/>
        <sz val="11"/>
        <color theme="1"/>
        <rFont val="Verdana"/>
        <family val="2"/>
      </rPr>
      <t xml:space="preserve"> på følgende hovedområder:</t>
    </r>
    <r>
      <rPr>
        <sz val="11"/>
        <color theme="1"/>
        <rFont val="Verdana"/>
        <family val="2"/>
      </rPr>
      <t xml:space="preserve"> </t>
    </r>
  </si>
  <si>
    <r>
      <rPr>
        <b/>
        <sz val="11"/>
        <color theme="1"/>
        <rFont val="Verdana"/>
        <family val="2"/>
      </rPr>
      <t xml:space="preserve">kr. </t>
    </r>
    <r>
      <rPr>
        <sz val="11"/>
        <color theme="1"/>
        <rFont val="Verdana"/>
        <family val="2"/>
      </rPr>
      <t>(angivet i spm. 1 til "Internationale humanitære formål")</t>
    </r>
    <r>
      <rPr>
        <b/>
        <sz val="11"/>
        <color theme="1"/>
        <rFont val="Verdana"/>
        <family val="2"/>
      </rPr>
      <t xml:space="preserve"> på følgende virkemidler:</t>
    </r>
    <r>
      <rPr>
        <sz val="11"/>
        <color theme="1"/>
        <rFont val="Verdana"/>
        <family val="2"/>
      </rPr>
      <t xml:space="preserve"> </t>
    </r>
  </si>
  <si>
    <r>
      <rPr>
        <b/>
        <sz val="11"/>
        <color theme="1"/>
        <rFont val="Verdana"/>
        <family val="2"/>
      </rPr>
      <t xml:space="preserve">kr. </t>
    </r>
    <r>
      <rPr>
        <sz val="11"/>
        <color theme="1"/>
        <rFont val="Verdana"/>
        <family val="2"/>
      </rPr>
      <t>(angivet i spm. 1 til "Internationale humanitære formål")</t>
    </r>
    <r>
      <rPr>
        <b/>
        <sz val="11"/>
        <color theme="1"/>
        <rFont val="Verdana"/>
        <family val="2"/>
      </rPr>
      <t xml:space="preserve"> på følgende arbejdsformer:</t>
    </r>
    <r>
      <rPr>
        <sz val="11"/>
        <color theme="1"/>
        <rFont val="Verdana"/>
        <family val="2"/>
      </rPr>
      <t xml:space="preserve"> </t>
    </r>
  </si>
  <si>
    <r>
      <t xml:space="preserve">Denne side skal ikke udfyldes
</t>
    </r>
    <r>
      <rPr>
        <sz val="11"/>
        <color theme="0"/>
        <rFont val="Verdana"/>
        <family val="2"/>
      </rPr>
      <t>(da der ikke er indtastet bevillinger for Kulturformål på fanen "1. Uddelinger").</t>
    </r>
  </si>
  <si>
    <r>
      <t xml:space="preserve">Denne side skal ikke udfyldes
</t>
    </r>
    <r>
      <rPr>
        <sz val="11"/>
        <color theme="0"/>
        <rFont val="Verdana"/>
        <family val="2"/>
      </rPr>
      <t>(da der ikke er indtastet bevillinger for Sociale formål på fanen "1. Uddelinger").</t>
    </r>
  </si>
  <si>
    <r>
      <t xml:space="preserve">Denne side skal ikke udfyldes
</t>
    </r>
    <r>
      <rPr>
        <sz val="11"/>
        <color theme="0"/>
        <rFont val="Verdana"/>
        <family val="2"/>
      </rPr>
      <t>(da der ikke er indtastet bevillinger for Natur-, klima- og miljøformål på fanen "1. Uddelinger").</t>
    </r>
  </si>
  <si>
    <r>
      <t xml:space="preserve">Denne side skal ikke udfyldes
</t>
    </r>
    <r>
      <rPr>
        <sz val="11"/>
        <color theme="0"/>
        <rFont val="Verdana"/>
        <family val="2"/>
      </rPr>
      <t>(da der ikke er indtastet bevillinger for Sundhedsformål på fanen "1. Uddelinger").</t>
    </r>
  </si>
  <si>
    <r>
      <t xml:space="preserve">Denne side skal ikke udfyldes
</t>
    </r>
    <r>
      <rPr>
        <sz val="11"/>
        <color theme="0"/>
        <rFont val="Verdana"/>
        <family val="2"/>
      </rPr>
      <t>(da der ikke er indtastet bevillinger for Uddannelses- og folkeoplysningsformål på fanen "1. Uddelinger").</t>
    </r>
  </si>
  <si>
    <r>
      <t xml:space="preserve">Denne side skal ikke udfyldes
</t>
    </r>
    <r>
      <rPr>
        <sz val="11"/>
        <color theme="0"/>
        <rFont val="Verdana"/>
        <family val="2"/>
      </rPr>
      <t>(da der ikke er indtastet bevillinger for Erhvervsfremme- og regionaludviklingsformål på fanen "1. Uddelinger").</t>
    </r>
  </si>
  <si>
    <r>
      <t xml:space="preserve">Denne side skal ikke udfyldes
</t>
    </r>
    <r>
      <rPr>
        <sz val="11"/>
        <color theme="0"/>
        <rFont val="Verdana"/>
        <family val="2"/>
      </rPr>
      <t>(da der ikke er indtastet bevillinger for Internationale humanitære formål på fanen "1. Uddelinger").</t>
    </r>
  </si>
  <si>
    <r>
      <rPr>
        <b/>
        <sz val="11"/>
        <color theme="1"/>
        <rFont val="Verdana"/>
        <family val="2"/>
      </rPr>
      <t xml:space="preserve">kr. </t>
    </r>
    <r>
      <rPr>
        <sz val="11"/>
        <color theme="1"/>
        <rFont val="Verdana"/>
        <family val="2"/>
      </rPr>
      <t>(beløbet kan kun rettes i spm.1) til forskning på følgende typer af modtagere:</t>
    </r>
  </si>
  <si>
    <r>
      <rPr>
        <b/>
        <sz val="11"/>
        <color theme="1"/>
        <rFont val="Verdana"/>
        <family val="2"/>
      </rPr>
      <t xml:space="preserve">kr. </t>
    </r>
    <r>
      <rPr>
        <sz val="11"/>
        <color theme="1"/>
        <rFont val="Verdana"/>
        <family val="2"/>
      </rPr>
      <t xml:space="preserve">(beløbet kan kun rettes i spm.1) til forskning på følgende typer af modtagere: </t>
    </r>
  </si>
  <si>
    <r>
      <rPr>
        <b/>
        <sz val="11"/>
        <color theme="1"/>
        <rFont val="Verdana"/>
        <family val="2"/>
      </rPr>
      <t xml:space="preserve">kr. </t>
    </r>
    <r>
      <rPr>
        <sz val="11"/>
        <color theme="1"/>
        <rFont val="Verdana"/>
        <family val="2"/>
      </rPr>
      <t>(beløbet kan kun rettes i spm.1) til forskning på følgende forskningsarter:</t>
    </r>
  </si>
  <si>
    <t xml:space="preserve"> Opbygning af skemaet og vejledning</t>
  </si>
  <si>
    <t xml:space="preserve">
Feedback</t>
  </si>
  <si>
    <t>Dokumentation af valideringer og betinget formatering</t>
  </si>
  <si>
    <t>"1 Uddelinger"-fanen</t>
  </si>
  <si>
    <t xml:space="preserve">b. ”Hele kr.”-indtastningsfelter </t>
  </si>
  <si>
    <t>c. ”Antal”-indtastningsfelter</t>
  </si>
  <si>
    <t xml:space="preserve">d. Indtastningsfelter i Udbetalinger-kolonne </t>
  </si>
  <si>
    <t>e. Antal ansøgninger</t>
  </si>
  <si>
    <t>g. Summer</t>
  </si>
  <si>
    <t>Beløb afsat til forskning kan ikke være større end beløbet i fondens samlede bevillinger.
Antal bevillinger med forskningsindhold kan ikke være større end fondens samlede antal bevillinger.
Beløb afsat til forskning kan ikke være større end det samlede beløb til bevillinger til "Kulturelle formål".
Antal bevillinger med forskningsindhold kan ikke være større end det samlede antal bevillinger til "Kulturelle formål".
Beløb afsat til forskning kan ikke være større end det samlede beløb til bevillinger til "Sociale formål".
Antal bevillinger med forskningsindhold kan ikke være større end det samlede antal bevillinger til "Sociale formål".
Beløb afsat til forskning kan ikke være større end det samlede beløb til bevillinger til "Natur-, klima- og miljøformål".
Antal bevillinger med forskningsindhold kan ikke være større end det samlede antal bevillinger til "Natur-, klima- og miljøformål".
Beløb afsat til forskning kan ikke være større end det samlede beløb til bevillinger til "Sundhedsformål".
Antal bevillinger med forskningsindhold kan ikke være større end det samlede antal bevillinger til "Sundhedsformål".
Beløb afsat til forskning kan ikke være større end det samlede beløb til bevillinger til "Uddannelses- og folkeoplysningsformål".
Antal bevillinger med forskningsindhold kan ikke være større end det samlede antal bevillinger til "Uddannelses- og folkeoplysningsformål".
Beløb afsat til forskning kan ikke være større end det samlede beløb til bevillinger til "Erhvervsfremme- og regionaudviklingsformål".
Antal bevillinger med forskningsindhold kan ikke være større end det samlede antal bevillinger til "Erhvervsfremme- og regionaludviklingsformål".
Beløb afsat til forskning kan ikke være større end det samlede beløb til bevillinger til "Internationale humanitære formål".
Antal bevillinger med forskningsindhold kan ikke være større end det samlede antal bevillinger til "Internationale humanitære formål".
Beløb afsat til forskning kan ikke være større end det samlede beløb til bevillinger til "Andre formål".
Antal bevillinger med forskningsindhold kan ikke være større end det samlede antal bevillinger til "Andre formål".</t>
  </si>
  <si>
    <t>Fejlmeddelelser:</t>
  </si>
  <si>
    <t>● Både ved ”Hele kr.” og ved ”Antal”</t>
  </si>
  <si>
    <t>● Både øverst ved samlede uddelinger – og nederst ved hvert formål</t>
  </si>
  <si>
    <t xml:space="preserve">● Beløbsfelter (hele kr.) har ”kr.” inde i indtastningsfeltet. </t>
  </si>
  <si>
    <t>● 0 decimaler</t>
  </si>
  <si>
    <t>● Tusindtalsseparator</t>
  </si>
  <si>
    <t>● Antal har ikke ”kr.” i indtastningsfeltet</t>
  </si>
  <si>
    <t>● Kolonnebredde: 14,57. Plads til  5 cifre (summer plads til 6 cifre)</t>
  </si>
  <si>
    <t>● Datavalidering: heltal mellem 0 og 9999999999 ellers fejltekst: ”Der må kun angives positive heltal (max 10 cifre) eller tallet 0”.</t>
  </si>
  <si>
    <t>● Denne validering skulle egentlig have været på alle ”Hele kr.”-felter på siden, men der kunne kun være én validering/Fejlbesked pr. felt, så de andre har den med ”forskning større end”.</t>
  </si>
  <si>
    <t>● Datavalidering: heltal mellem 0 og 99999 ellers fejltekst: ”Der må kun angives positive heltal (max 5 cifre) eller tallet 0”.</t>
  </si>
  <si>
    <t>● Denne validering skulle egentlig have været på alle Antal-felter på siden, men der kunne kun være én validering/Fejlbesked pr. felt, så de andre har den med ”forskning større end”.</t>
  </si>
  <si>
    <t>● ”I alt” nederst skal svare til de samlede uddelinger øverst for hver af de 5 kolonner. Ellers kommer gul baggrundsfarve bag tekst nederst for hver kolonne</t>
  </si>
  <si>
    <t>● Kolonnebredde: 24,29. Plads til 10 cifre (summer plads til 11 cifre)</t>
  </si>
  <si>
    <t>a. Forskning kan ikke være større end… (datavalideringer)</t>
  </si>
  <si>
    <t>f. Grå tekst på ikke-almennyttige formål-felter, hvis tom eller Nej. Sort tekst hvis Ja. (Betinget formatering)</t>
  </si>
  <si>
    <t>Forskningsfanen samt de øvrige formålsfaner</t>
  </si>
  <si>
    <t>Godkend-fanen</t>
  </si>
  <si>
    <t>Bemærkningkolonne</t>
  </si>
  <si>
    <t xml:space="preserve">2. Forskn. </t>
  </si>
  <si>
    <t>3. Kultur</t>
  </si>
  <si>
    <t>Ingen regel. Viser "Skal udfyldes" hele tiden, da alle skal udfylde denne fane.</t>
  </si>
  <si>
    <t>4. Social</t>
  </si>
  <si>
    <t xml:space="preserve">5. Natur </t>
  </si>
  <si>
    <t xml:space="preserve">6. Sundhed </t>
  </si>
  <si>
    <t>7. Udd.</t>
  </si>
  <si>
    <t>8. Erhverv</t>
  </si>
  <si>
    <t>9. Int.</t>
  </si>
  <si>
    <t>Ingen regel. Viser "Ønskes udfyldt" hele tiden.</t>
  </si>
  <si>
    <t>etc.</t>
  </si>
  <si>
    <t>Feedback</t>
  </si>
  <si>
    <t>"Status OK"-kolonne (benytter sig af skjulte hjælpekolonner yderst til højre på hver fane).</t>
  </si>
  <si>
    <t>Viser "Skal udfyldes", hvis der er indtastet bevillinger til forskning større end 0 øverst s. 1. Viser "Ikke aktuelt", hvis der ikke er.</t>
  </si>
  <si>
    <t>Viser "Skal udfyldes", hvis der er indtastet bevillinger til Kulturelle formål større end 0 på s. 1. Viser "Ikke aktuelt", hvis der ikke er.</t>
  </si>
  <si>
    <t>Viser "Skal udfyldes", hvis der er indtastet bevillinger til Sociale formål større end 0 s. 1. Viser "Ikke aktuelt", hvis der ikke er.</t>
  </si>
  <si>
    <t>Viser "JA" hvis alle summer stemmer på side 1 OG hvis j/n ikke-almennyttige er udfyldt (som et tegn på at indberetteren har udfyldt noget på siden). Ellers vises "NEJ".</t>
  </si>
  <si>
    <t>Viser "JA", hvis der er indtastet bevillinger til forskning &gt; 0 øverst under Uddelinger OG hvis summer stemmer på Forskn.siden. Ellers vises "NEJ".</t>
  </si>
  <si>
    <t>Viser "JA", hvis der er indtastet bevillinger til kulturelle formål &gt; 0 under Uddelinger OG hvis summer stemmer på Kultursiden. Ellers vises "NEJ".</t>
  </si>
  <si>
    <t>Viser "JA", hvis der er indtastet bevillinger til sociale formål &gt; 0 under Uddelinger OG hvis summer stemmer på Socialsiden. Ellers vises "NEJ".</t>
  </si>
  <si>
    <t>Der benyttes ikonsæt (findes under Betinget formatering)</t>
  </si>
  <si>
    <t>Skriftfarve på tal ifm. ikonsæt er gjort hvide, så indberetteren ikke ser dem (her vises de grå):</t>
  </si>
  <si>
    <t>1: Grønne ikoner (og teksten JA)</t>
  </si>
  <si>
    <t>Forskningstal fra side 1 overføres til de enkelte formålsfaner i et ikke-redigerbart felt (grå baggrund) under X.2 Virkemidler.</t>
  </si>
  <si>
    <t>Indtil der er indtastet bevillinger for det enkelte formål, har de enkelte formålsfaner grå tekst og skraverede felter samt en rød besked. Når bevillinger for det enkelte formål er større end nul, fjernes den røde besked, teksten bliver sort og felter tomme og klar til at skrive i.</t>
  </si>
  <si>
    <t xml:space="preserve">Datavalideringer. Regel og fejlmeddelelse sættes på både "Bevillinger"-felt og  "..heraf…"-felt for hvert formål/forskning/samlede. </t>
  </si>
  <si>
    <t>Bevillinger indtastet ud for de enkelte formål på side 1 overføres til yderligere fordeling på de øvrige faner i alle afsnit. Talles vises på grå baggrund, og "I alt" skal svare til det overførte tal. Hvis summen ikke stemmer vises gul baggrund.</t>
  </si>
  <si>
    <t>0: Røde ikoner (og teksten NEJ)</t>
  </si>
  <si>
    <r>
      <rPr>
        <b/>
        <sz val="11"/>
        <color theme="1"/>
        <rFont val="Verdana"/>
        <family val="2"/>
      </rPr>
      <t>OBS</t>
    </r>
    <r>
      <rPr>
        <sz val="11"/>
        <color theme="1"/>
        <rFont val="Verdana"/>
        <family val="2"/>
      </rPr>
      <t>: Udfyld også</t>
    </r>
    <r>
      <rPr>
        <b/>
        <sz val="11"/>
        <color theme="1"/>
        <rFont val="Verdana"/>
        <family val="2"/>
      </rPr>
      <t xml:space="preserve"> 2. Forskn</t>
    </r>
    <r>
      <rPr>
        <sz val="11"/>
        <color theme="1"/>
        <rFont val="Verdana"/>
        <family val="2"/>
      </rPr>
      <t>-fanen (efter færdiggørelse af denne side)</t>
    </r>
  </si>
  <si>
    <r>
      <t xml:space="preserve">OBS: Husk også at udfylde </t>
    </r>
    <r>
      <rPr>
        <b/>
        <sz val="11"/>
        <color theme="1"/>
        <rFont val="Verdana"/>
        <family val="2"/>
      </rPr>
      <t>3. Kultur</t>
    </r>
    <r>
      <rPr>
        <sz val="11"/>
        <color theme="1"/>
        <rFont val="Verdana"/>
        <family val="2"/>
      </rPr>
      <t>-fanen</t>
    </r>
  </si>
  <si>
    <r>
      <t xml:space="preserve">OBS: Husk også at udfylde </t>
    </r>
    <r>
      <rPr>
        <b/>
        <sz val="11"/>
        <color theme="1"/>
        <rFont val="Verdana"/>
        <family val="2"/>
      </rPr>
      <t>4. Social</t>
    </r>
    <r>
      <rPr>
        <sz val="11"/>
        <color theme="1"/>
        <rFont val="Verdana"/>
        <family val="2"/>
      </rPr>
      <t>-fanen</t>
    </r>
  </si>
  <si>
    <r>
      <t xml:space="preserve">OBS: Husk også at udfylde </t>
    </r>
    <r>
      <rPr>
        <b/>
        <sz val="11"/>
        <color theme="1"/>
        <rFont val="Verdana"/>
        <family val="2"/>
      </rPr>
      <t>5. Natur</t>
    </r>
    <r>
      <rPr>
        <sz val="11"/>
        <color theme="1"/>
        <rFont val="Verdana"/>
        <family val="2"/>
      </rPr>
      <t>-fanen</t>
    </r>
  </si>
  <si>
    <r>
      <t xml:space="preserve">OBS: Husk også at udfylde </t>
    </r>
    <r>
      <rPr>
        <b/>
        <sz val="11"/>
        <color theme="1"/>
        <rFont val="Verdana"/>
        <family val="2"/>
      </rPr>
      <t>6. Sundhed</t>
    </r>
    <r>
      <rPr>
        <sz val="11"/>
        <color theme="1"/>
        <rFont val="Verdana"/>
        <family val="2"/>
      </rPr>
      <t>-fanen</t>
    </r>
  </si>
  <si>
    <r>
      <t xml:space="preserve">OBS: Husk også at udfylde </t>
    </r>
    <r>
      <rPr>
        <b/>
        <sz val="11"/>
        <color theme="1"/>
        <rFont val="Verdana"/>
        <family val="2"/>
      </rPr>
      <t>7. Udd</t>
    </r>
    <r>
      <rPr>
        <sz val="11"/>
        <color theme="1"/>
        <rFont val="Verdana"/>
        <family val="2"/>
      </rPr>
      <t>-fanen</t>
    </r>
  </si>
  <si>
    <r>
      <t xml:space="preserve">OBS: Husk også at udfylde </t>
    </r>
    <r>
      <rPr>
        <b/>
        <sz val="11"/>
        <color theme="1"/>
        <rFont val="Verdana"/>
        <family val="2"/>
      </rPr>
      <t>8. Erhverv</t>
    </r>
    <r>
      <rPr>
        <sz val="11"/>
        <color theme="1"/>
        <rFont val="Verdana"/>
        <family val="2"/>
      </rPr>
      <t>-fanen</t>
    </r>
  </si>
  <si>
    <t>…heraf til forskning </t>
  </si>
  <si>
    <r>
      <t xml:space="preserve">OBS: Husk også at udfylde </t>
    </r>
    <r>
      <rPr>
        <b/>
        <sz val="11"/>
        <color theme="1"/>
        <rFont val="Verdana"/>
        <family val="2"/>
      </rPr>
      <t>9. Int</t>
    </r>
    <r>
      <rPr>
        <sz val="11"/>
        <color theme="1"/>
        <rFont val="Verdana"/>
        <family val="2"/>
      </rPr>
      <t>-fanen</t>
    </r>
  </si>
  <si>
    <r>
      <t xml:space="preserve">Denne side skal ikke udfyldes
</t>
    </r>
    <r>
      <rPr>
        <sz val="11"/>
        <color theme="0" tint="-0.14999847407452621"/>
        <rFont val="Verdana"/>
        <family val="2"/>
      </rPr>
      <t>(da der ikke er indtastet bevillinger til forskning på fanen "1. Uddelinger").</t>
    </r>
  </si>
  <si>
    <r>
      <t xml:space="preserve">
</t>
    </r>
    <r>
      <rPr>
        <b/>
        <sz val="11"/>
        <color theme="1"/>
        <rFont val="Verdana"/>
        <family val="2"/>
      </rPr>
      <t>Frivillige ekstraspørgsmål om tidsforbrug og brugervenlighed</t>
    </r>
  </si>
  <si>
    <r>
      <t xml:space="preserve">Spørgeskema til indberetning på Fondes aktiviteter: Oplysninger om de samlede uddelte summer
</t>
    </r>
    <r>
      <rPr>
        <sz val="18"/>
        <color theme="1"/>
        <rFont val="Verdana"/>
        <family val="2"/>
      </rPr>
      <t>(erstatter tidligere online-blanket)</t>
    </r>
  </si>
  <si>
    <t>Betingelse 2 opfyldt (Bevillinger til forskning under Uddelinger er tom eller 0?:</t>
  </si>
  <si>
    <r>
      <t xml:space="preserve">Fanen </t>
    </r>
    <r>
      <rPr>
        <b/>
        <sz val="10"/>
        <color theme="1"/>
        <rFont val="Verdana"/>
        <family val="2"/>
      </rPr>
      <t>"Feedback"</t>
    </r>
    <r>
      <rPr>
        <sz val="10"/>
        <color theme="1"/>
        <rFont val="Verdana"/>
        <family val="2"/>
      </rPr>
      <t xml:space="preserve"> om tidsforbrug og brugervenlighed er frivillig at udfylde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</si>
</sst>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kr.&quot;\ #,##0;[Red]&quot;kr.&quot;\ \-#,##0"/>
    <numFmt numFmtId="164" formatCode="#,##0_ ;[Red]\-#,##0\ "/>
  </numFmts>
  <fonts count="76" x14ac:knownFonts="1">
    <font>
      <sz val="11"/>
      <color theme="1"/>
      <name val="Calibri"/>
      <family val="2"/>
      <scheme val="minor"/>
    </font>
    <font>
      <b/>
      <sz val="11"/>
      <color theme="1"/>
      <name val="Calibri"/>
      <family val="2"/>
      <scheme val="minor"/>
    </font>
    <font>
      <b/>
      <sz val="11"/>
      <color rgb="FF444444"/>
      <name val="Verdana"/>
      <family val="2"/>
    </font>
    <font>
      <sz val="11"/>
      <color rgb="FF444444"/>
      <name val="Verdana"/>
      <family val="2"/>
    </font>
    <font>
      <u/>
      <sz val="11"/>
      <color theme="10"/>
      <name val="Calibri"/>
      <family val="2"/>
      <scheme val="minor"/>
    </font>
    <font>
      <u/>
      <sz val="11"/>
      <color theme="10"/>
      <name val="Verdana"/>
      <family val="2"/>
    </font>
    <font>
      <sz val="11"/>
      <color theme="1"/>
      <name val="Verdana"/>
      <family val="2"/>
    </font>
    <font>
      <b/>
      <sz val="15"/>
      <color theme="1"/>
      <name val="Verdana"/>
      <family val="2"/>
    </font>
    <font>
      <b/>
      <sz val="18"/>
      <color theme="1"/>
      <name val="Verdana"/>
      <family val="2"/>
    </font>
    <font>
      <b/>
      <sz val="12"/>
      <color theme="1"/>
      <name val="Verdana"/>
      <family val="2"/>
    </font>
    <font>
      <sz val="12"/>
      <color theme="1"/>
      <name val="Verdana"/>
      <family val="2"/>
    </font>
    <font>
      <b/>
      <sz val="11"/>
      <color theme="1"/>
      <name val="Verdana"/>
      <family val="2"/>
    </font>
    <font>
      <b/>
      <sz val="11"/>
      <name val="Verdana"/>
      <family val="2"/>
    </font>
    <font>
      <u/>
      <sz val="16"/>
      <color theme="10"/>
      <name val="Calibri"/>
      <family val="2"/>
      <scheme val="minor"/>
    </font>
    <font>
      <sz val="11"/>
      <name val="Verdana"/>
      <family val="2"/>
    </font>
    <font>
      <b/>
      <sz val="9.9"/>
      <color rgb="FF444444"/>
      <name val="Verdana"/>
      <family val="2"/>
    </font>
    <font>
      <b/>
      <sz val="9.9"/>
      <color theme="1"/>
      <name val="Verdana"/>
      <family val="2"/>
    </font>
    <font>
      <b/>
      <sz val="12"/>
      <color rgb="FF000000"/>
      <name val="Verdana"/>
      <family val="2"/>
    </font>
    <font>
      <sz val="9.9"/>
      <color theme="1"/>
      <name val="Verdana"/>
      <family val="2"/>
    </font>
    <font>
      <b/>
      <sz val="14"/>
      <color rgb="FF444444"/>
      <name val="Verdana"/>
      <family val="2"/>
    </font>
    <font>
      <b/>
      <sz val="14"/>
      <color theme="1"/>
      <name val="Verdana"/>
      <family val="2"/>
    </font>
    <font>
      <b/>
      <sz val="12"/>
      <name val="Verdana"/>
      <family val="2"/>
    </font>
    <font>
      <b/>
      <sz val="16"/>
      <color theme="1"/>
      <name val="Verdana"/>
      <family val="2"/>
    </font>
    <font>
      <u/>
      <sz val="11"/>
      <name val="Verdana"/>
      <family val="2"/>
    </font>
    <font>
      <sz val="11"/>
      <color rgb="FFFF0000"/>
      <name val="Verdana"/>
      <family val="2"/>
    </font>
    <font>
      <i/>
      <sz val="11"/>
      <color theme="0" tint="-0.34998626667073579"/>
      <name val="Verdana"/>
      <family val="2"/>
    </font>
    <font>
      <sz val="11"/>
      <color theme="0" tint="-0.34998626667073579"/>
      <name val="Verdana"/>
      <family val="2"/>
    </font>
    <font>
      <b/>
      <sz val="11"/>
      <color theme="0" tint="-0.34998626667073579"/>
      <name val="Verdana"/>
      <family val="2"/>
    </font>
    <font>
      <b/>
      <u/>
      <sz val="12"/>
      <color theme="10"/>
      <name val="Calibri"/>
      <family val="2"/>
      <scheme val="minor"/>
    </font>
    <font>
      <b/>
      <u/>
      <sz val="14"/>
      <color theme="10"/>
      <name val="Calibri"/>
      <family val="2"/>
      <scheme val="minor"/>
    </font>
    <font>
      <sz val="11"/>
      <color theme="0" tint="-0.249977111117893"/>
      <name val="Verdana"/>
      <family val="2"/>
    </font>
    <font>
      <b/>
      <sz val="14"/>
      <color theme="1"/>
      <name val="Calibri"/>
      <family val="2"/>
      <scheme val="minor"/>
    </font>
    <font>
      <b/>
      <sz val="12"/>
      <color rgb="FF444444"/>
      <name val="Verdana"/>
      <family val="2"/>
    </font>
    <font>
      <b/>
      <sz val="11"/>
      <color rgb="FF000000"/>
      <name val="Verdana"/>
      <family val="2"/>
    </font>
    <font>
      <b/>
      <u/>
      <sz val="11"/>
      <color theme="10"/>
      <name val="Verdana"/>
      <family val="2"/>
    </font>
    <font>
      <sz val="10"/>
      <color theme="1"/>
      <name val="Verdana"/>
      <family val="2"/>
    </font>
    <font>
      <b/>
      <sz val="10"/>
      <color theme="1"/>
      <name val="Verdana"/>
      <family val="2"/>
    </font>
    <font>
      <i/>
      <sz val="11"/>
      <color theme="1"/>
      <name val="Verdana"/>
      <family val="2"/>
    </font>
    <font>
      <i/>
      <sz val="11"/>
      <color theme="1"/>
      <name val="Calibri"/>
      <family val="2"/>
      <scheme val="minor"/>
    </font>
    <font>
      <b/>
      <sz val="10"/>
      <color theme="3"/>
      <name val="Verdana"/>
      <family val="2"/>
    </font>
    <font>
      <sz val="11"/>
      <color theme="0" tint="-0.34998626667073579"/>
      <name val="Calibri"/>
      <family val="2"/>
      <scheme val="minor"/>
    </font>
    <font>
      <b/>
      <sz val="12"/>
      <color theme="0" tint="-0.34998626667073579"/>
      <name val="Verdana"/>
      <family val="2"/>
    </font>
    <font>
      <sz val="10.8"/>
      <color theme="0" tint="-0.34998626667073579"/>
      <name val="Verdana"/>
      <family val="2"/>
    </font>
    <font>
      <sz val="10"/>
      <color theme="1"/>
      <name val="Calibri"/>
      <family val="2"/>
      <scheme val="minor"/>
    </font>
    <font>
      <sz val="11"/>
      <color theme="0"/>
      <name val="Calibri"/>
      <family val="2"/>
      <scheme val="minor"/>
    </font>
    <font>
      <sz val="10"/>
      <color theme="0" tint="-0.34998626667073579"/>
      <name val="Verdana"/>
      <family val="2"/>
    </font>
    <font>
      <b/>
      <i/>
      <sz val="11"/>
      <color theme="0" tint="-0.34998626667073579"/>
      <name val="Verdana"/>
      <family val="2"/>
    </font>
    <font>
      <b/>
      <u/>
      <sz val="20"/>
      <color theme="10"/>
      <name val="Calibri"/>
      <family val="2"/>
      <scheme val="minor"/>
    </font>
    <font>
      <b/>
      <sz val="11"/>
      <color theme="0"/>
      <name val="Verdana"/>
      <family val="2"/>
    </font>
    <font>
      <sz val="10"/>
      <color rgb="FFFF0000"/>
      <name val="Verdana"/>
      <family val="2"/>
    </font>
    <font>
      <sz val="11"/>
      <color theme="0" tint="-0.499984740745262"/>
      <name val="Calibri"/>
      <family val="2"/>
      <scheme val="minor"/>
    </font>
    <font>
      <b/>
      <i/>
      <sz val="11"/>
      <color theme="0" tint="-0.499984740745262"/>
      <name val="Calibri"/>
      <family val="2"/>
    </font>
    <font>
      <b/>
      <sz val="11"/>
      <color theme="0" tint="-0.499984740745262"/>
      <name val="Calibri"/>
      <family val="2"/>
      <scheme val="minor"/>
    </font>
    <font>
      <sz val="11"/>
      <name val="Calibri"/>
      <family val="2"/>
      <scheme val="minor"/>
    </font>
    <font>
      <b/>
      <vertAlign val="superscript"/>
      <sz val="11"/>
      <color theme="1"/>
      <name val="Verdana"/>
      <family val="2"/>
    </font>
    <font>
      <vertAlign val="superscript"/>
      <sz val="11"/>
      <color theme="1"/>
      <name val="Verdana"/>
      <family val="2"/>
    </font>
    <font>
      <b/>
      <u/>
      <sz val="12"/>
      <color rgb="FF444444"/>
      <name val="Verdana"/>
      <family val="2"/>
    </font>
    <font>
      <sz val="14"/>
      <color rgb="FFFF0000"/>
      <name val="Calibri"/>
      <family val="2"/>
      <scheme val="minor"/>
    </font>
    <font>
      <sz val="20"/>
      <color rgb="FFFF0000"/>
      <name val="Calibri"/>
      <family val="2"/>
      <scheme val="minor"/>
    </font>
    <font>
      <u/>
      <sz val="20"/>
      <color theme="10"/>
      <name val="Calibri"/>
      <family val="2"/>
    </font>
    <font>
      <b/>
      <u/>
      <sz val="11"/>
      <color theme="1"/>
      <name val="Verdana"/>
      <family val="2"/>
    </font>
    <font>
      <b/>
      <sz val="11"/>
      <color theme="0" tint="-0.34998626667073579"/>
      <name val="Calibri"/>
      <family val="2"/>
      <scheme val="minor"/>
    </font>
    <font>
      <sz val="11"/>
      <color theme="0"/>
      <name val="Verdana"/>
      <family val="2"/>
    </font>
    <font>
      <b/>
      <sz val="15"/>
      <color theme="3"/>
      <name val="Calibri"/>
      <family val="2"/>
      <scheme val="minor"/>
    </font>
    <font>
      <b/>
      <sz val="13"/>
      <color theme="3"/>
      <name val="Calibri"/>
      <family val="2"/>
      <scheme val="minor"/>
    </font>
    <font>
      <b/>
      <sz val="11"/>
      <color theme="3"/>
      <name val="Calibri"/>
      <family val="2"/>
      <scheme val="minor"/>
    </font>
    <font>
      <b/>
      <sz val="16"/>
      <color theme="3"/>
      <name val="Calibri"/>
      <family val="2"/>
      <scheme val="minor"/>
    </font>
    <font>
      <b/>
      <sz val="20"/>
      <color theme="3"/>
      <name val="Calibri"/>
      <family val="2"/>
      <scheme val="minor"/>
    </font>
    <font>
      <b/>
      <sz val="14"/>
      <color theme="3"/>
      <name val="Calibri"/>
      <family val="2"/>
      <scheme val="minor"/>
    </font>
    <font>
      <sz val="14"/>
      <color theme="1"/>
      <name val="Calibri"/>
      <family val="2"/>
      <scheme val="minor"/>
    </font>
    <font>
      <b/>
      <sz val="10"/>
      <color theme="0"/>
      <name val="Verdana"/>
      <family val="2"/>
    </font>
    <font>
      <sz val="11"/>
      <color rgb="FFFF0000"/>
      <name val="Calibri"/>
      <family val="2"/>
      <scheme val="minor"/>
    </font>
    <font>
      <b/>
      <sz val="11"/>
      <color rgb="FFFF0000"/>
      <name val="Verdana"/>
      <family val="2"/>
    </font>
    <font>
      <b/>
      <sz val="11"/>
      <color theme="0" tint="-0.14999847407452621"/>
      <name val="Verdana"/>
      <family val="2"/>
    </font>
    <font>
      <sz val="11"/>
      <color theme="0" tint="-0.14999847407452621"/>
      <name val="Verdana"/>
      <family val="2"/>
    </font>
    <font>
      <sz val="18"/>
      <color theme="1"/>
      <name val="Verdana"/>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theme="0"/>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indexed="64"/>
      </right>
      <top style="thin">
        <color indexed="64"/>
      </top>
      <bottom style="double">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63" fillId="0" borderId="31" applyNumberFormat="0" applyFill="0" applyAlignment="0" applyProtection="0"/>
    <xf numFmtId="0" fontId="64" fillId="0" borderId="32" applyNumberFormat="0" applyFill="0" applyAlignment="0" applyProtection="0"/>
    <xf numFmtId="0" fontId="65" fillId="0" borderId="0" applyNumberFormat="0" applyFill="0" applyBorder="0" applyAlignment="0" applyProtection="0"/>
  </cellStyleXfs>
  <cellXfs count="498">
    <xf numFmtId="0" fontId="0" fillId="0" borderId="0" xfId="0"/>
    <xf numFmtId="0" fontId="31" fillId="0" borderId="0" xfId="0" applyFont="1" applyBorder="1"/>
    <xf numFmtId="0" fontId="0" fillId="0" borderId="0" xfId="0" applyBorder="1"/>
    <xf numFmtId="0" fontId="0" fillId="0" borderId="0" xfId="0" applyFill="1" applyBorder="1"/>
    <xf numFmtId="0" fontId="0" fillId="0" borderId="0" xfId="0" applyAlignment="1">
      <alignment vertical="top"/>
    </xf>
    <xf numFmtId="0" fontId="0" fillId="11" borderId="0" xfId="0" applyFill="1" applyAlignment="1">
      <alignment vertical="top"/>
    </xf>
    <xf numFmtId="0" fontId="0" fillId="12" borderId="0" xfId="0" applyFill="1" applyAlignment="1">
      <alignment vertical="top"/>
    </xf>
    <xf numFmtId="0" fontId="0" fillId="8" borderId="0" xfId="0" applyFill="1" applyAlignment="1">
      <alignment vertical="top"/>
    </xf>
    <xf numFmtId="0" fontId="0" fillId="12" borderId="0" xfId="0" applyFill="1" applyAlignment="1">
      <alignment horizontal="left" vertical="top"/>
    </xf>
    <xf numFmtId="0" fontId="0" fillId="0" borderId="0" xfId="0" applyAlignment="1">
      <alignment vertical="center"/>
    </xf>
    <xf numFmtId="0" fontId="0" fillId="11" borderId="0" xfId="0" applyFill="1" applyAlignment="1">
      <alignment vertical="top" wrapText="1"/>
    </xf>
    <xf numFmtId="0" fontId="68" fillId="11" borderId="0" xfId="4" applyFont="1" applyFill="1" applyAlignment="1">
      <alignment vertical="top"/>
    </xf>
    <xf numFmtId="0" fontId="68" fillId="12" borderId="0" xfId="4" applyFont="1" applyFill="1" applyAlignment="1">
      <alignment vertical="top"/>
    </xf>
    <xf numFmtId="0" fontId="69" fillId="11" borderId="0" xfId="0" applyFont="1" applyFill="1" applyAlignment="1">
      <alignment vertical="top"/>
    </xf>
    <xf numFmtId="0" fontId="1" fillId="0" borderId="0" xfId="0" applyFont="1" applyAlignment="1">
      <alignment vertical="top"/>
    </xf>
    <xf numFmtId="0" fontId="0" fillId="7" borderId="0" xfId="0" applyFill="1" applyAlignment="1">
      <alignment vertical="top"/>
    </xf>
    <xf numFmtId="0" fontId="44" fillId="2" borderId="0" xfId="0" applyFont="1" applyFill="1" applyAlignment="1" applyProtection="1">
      <alignment vertical="top"/>
      <protection hidden="1"/>
    </xf>
    <xf numFmtId="0" fontId="5" fillId="4" borderId="0" xfId="1" applyNumberFormat="1" applyFont="1" applyFill="1" applyBorder="1" applyAlignment="1" applyProtection="1">
      <alignment horizontal="left"/>
      <protection hidden="1"/>
    </xf>
    <xf numFmtId="0" fontId="6" fillId="0" borderId="0" xfId="0" applyFont="1" applyProtection="1">
      <protection hidden="1"/>
    </xf>
    <xf numFmtId="0" fontId="6" fillId="2" borderId="0" xfId="0" applyFont="1" applyFill="1" applyBorder="1" applyProtection="1">
      <protection hidden="1"/>
    </xf>
    <xf numFmtId="0" fontId="6" fillId="0" borderId="0" xfId="0" applyFont="1" applyFill="1" applyProtection="1">
      <protection hidden="1"/>
    </xf>
    <xf numFmtId="0" fontId="6" fillId="5" borderId="0" xfId="0" applyFont="1" applyFill="1" applyProtection="1">
      <protection hidden="1"/>
    </xf>
    <xf numFmtId="0" fontId="7" fillId="5" borderId="0" xfId="0" applyFont="1" applyFill="1" applyProtection="1">
      <protection hidden="1"/>
    </xf>
    <xf numFmtId="0" fontId="7" fillId="5" borderId="0" xfId="0" applyFont="1" applyFill="1" applyAlignment="1" applyProtection="1">
      <alignment horizontal="left" indent="1"/>
      <protection hidden="1"/>
    </xf>
    <xf numFmtId="0" fontId="36" fillId="5" borderId="0" xfId="0" applyFont="1" applyFill="1" applyAlignment="1" applyProtection="1">
      <alignment horizontal="left" vertical="center" indent="1"/>
      <protection hidden="1"/>
    </xf>
    <xf numFmtId="0" fontId="6" fillId="5" borderId="0" xfId="0" applyFont="1" applyFill="1" applyBorder="1" applyAlignment="1" applyProtection="1">
      <alignment horizontal="left" vertical="center" indent="1"/>
      <protection hidden="1"/>
    </xf>
    <xf numFmtId="0" fontId="9" fillId="5" borderId="0" xfId="0" applyFont="1" applyFill="1" applyAlignment="1" applyProtection="1">
      <alignment horizontal="left" indent="1"/>
      <protection hidden="1"/>
    </xf>
    <xf numFmtId="0" fontId="6" fillId="5" borderId="0" xfId="0" applyFont="1" applyFill="1" applyAlignment="1" applyProtection="1">
      <alignment horizontal="left" indent="1"/>
      <protection hidden="1"/>
    </xf>
    <xf numFmtId="0" fontId="10" fillId="5" borderId="0" xfId="0" applyFont="1" applyFill="1" applyAlignment="1" applyProtection="1">
      <alignment horizontal="left" indent="1"/>
      <protection hidden="1"/>
    </xf>
    <xf numFmtId="0" fontId="22"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top" wrapText="1" indent="1"/>
      <protection hidden="1"/>
    </xf>
    <xf numFmtId="0" fontId="6" fillId="2" borderId="0" xfId="0" applyFont="1" applyFill="1" applyAlignment="1" applyProtection="1">
      <alignment vertical="center"/>
      <protection hidden="1"/>
    </xf>
    <xf numFmtId="0" fontId="6" fillId="2" borderId="0" xfId="0"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20" fillId="3" borderId="0" xfId="0" applyFont="1" applyFill="1" applyBorder="1" applyAlignment="1" applyProtection="1">
      <alignment horizontal="left" vertical="center" indent="1"/>
      <protection hidden="1"/>
    </xf>
    <xf numFmtId="0" fontId="6" fillId="3" borderId="0" xfId="0" applyFont="1" applyFill="1" applyBorder="1" applyAlignment="1" applyProtection="1">
      <alignment horizontal="left" vertical="center" wrapText="1"/>
      <protection hidden="1"/>
    </xf>
    <xf numFmtId="0" fontId="6" fillId="3" borderId="0" xfId="0" applyFont="1" applyFill="1" applyAlignment="1" applyProtection="1">
      <alignment horizontal="left" vertical="center" wrapText="1"/>
      <protection hidden="1"/>
    </xf>
    <xf numFmtId="0" fontId="6" fillId="3" borderId="0" xfId="0" applyFont="1" applyFill="1" applyAlignment="1" applyProtection="1">
      <alignment vertical="center"/>
      <protection hidden="1"/>
    </xf>
    <xf numFmtId="0" fontId="60" fillId="3" borderId="23" xfId="0" applyFont="1" applyFill="1" applyBorder="1" applyAlignment="1" applyProtection="1">
      <alignment horizontal="left" vertical="center" indent="1"/>
      <protection hidden="1"/>
    </xf>
    <xf numFmtId="0" fontId="6" fillId="3" borderId="23" xfId="0" applyFont="1" applyFill="1" applyBorder="1" applyAlignment="1" applyProtection="1">
      <alignment horizontal="left" vertical="center" wrapText="1"/>
      <protection hidden="1"/>
    </xf>
    <xf numFmtId="0" fontId="6" fillId="8" borderId="24" xfId="0" applyFont="1" applyFill="1" applyBorder="1" applyAlignment="1" applyProtection="1">
      <alignment horizontal="left" vertical="top" wrapText="1" indent="2"/>
      <protection hidden="1"/>
    </xf>
    <xf numFmtId="0" fontId="6" fillId="5" borderId="0" xfId="0" applyFont="1" applyFill="1" applyAlignment="1" applyProtection="1">
      <alignment horizontal="left" vertical="top" wrapText="1" indent="1"/>
      <protection hidden="1"/>
    </xf>
    <xf numFmtId="0" fontId="6" fillId="9" borderId="25" xfId="0" applyFont="1" applyFill="1" applyBorder="1" applyAlignment="1" applyProtection="1">
      <alignment horizontal="left" vertical="top" wrapText="1" indent="2"/>
      <protection hidden="1"/>
    </xf>
    <xf numFmtId="0" fontId="6" fillId="5" borderId="25" xfId="0" applyFont="1" applyFill="1" applyBorder="1" applyAlignment="1" applyProtection="1">
      <alignment horizontal="left" vertical="top" wrapText="1" indent="1"/>
      <protection hidden="1"/>
    </xf>
    <xf numFmtId="0" fontId="6" fillId="10" borderId="0" xfId="0" applyFont="1" applyFill="1" applyAlignment="1" applyProtection="1">
      <alignment horizontal="left" vertical="top" wrapText="1" indent="2"/>
      <protection hidden="1"/>
    </xf>
    <xf numFmtId="0" fontId="6" fillId="7" borderId="25" xfId="0" applyFont="1" applyFill="1" applyBorder="1" applyAlignment="1" applyProtection="1">
      <alignment horizontal="left" vertical="top" wrapText="1" indent="2"/>
      <protection hidden="1"/>
    </xf>
    <xf numFmtId="0" fontId="6" fillId="4" borderId="25" xfId="0" applyFont="1" applyFill="1" applyBorder="1" applyAlignment="1" applyProtection="1">
      <alignment horizontal="left" vertical="top" wrapText="1" indent="2"/>
      <protection hidden="1"/>
    </xf>
    <xf numFmtId="0" fontId="24" fillId="5" borderId="0" xfId="0" applyFont="1" applyFill="1" applyAlignment="1" applyProtection="1">
      <alignment horizontal="left" vertical="top" indent="1"/>
      <protection hidden="1"/>
    </xf>
    <xf numFmtId="0" fontId="6" fillId="5" borderId="0" xfId="0" applyFont="1" applyFill="1" applyBorder="1" applyAlignment="1" applyProtection="1">
      <alignment horizontal="left" indent="1"/>
      <protection hidden="1"/>
    </xf>
    <xf numFmtId="0" fontId="11" fillId="5" borderId="0" xfId="0" applyFont="1" applyFill="1" applyAlignment="1" applyProtection="1">
      <alignment horizontal="left" indent="1"/>
      <protection hidden="1"/>
    </xf>
    <xf numFmtId="0" fontId="22" fillId="3"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6" fillId="3" borderId="0" xfId="0" applyFont="1" applyFill="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6" fillId="0" borderId="0" xfId="0" applyFont="1" applyFill="1" applyAlignment="1" applyProtection="1">
      <alignment horizontal="left" vertical="center"/>
      <protection hidden="1"/>
    </xf>
    <xf numFmtId="0" fontId="6" fillId="0" borderId="1" xfId="0" applyFont="1" applyFill="1" applyBorder="1" applyAlignment="1" applyProtection="1">
      <alignment horizontal="left" vertical="center" indent="1"/>
      <protection locked="0"/>
    </xf>
    <xf numFmtId="0" fontId="6" fillId="2" borderId="4" xfId="0" applyFont="1" applyFill="1" applyBorder="1" applyProtection="1">
      <protection hidden="1"/>
    </xf>
    <xf numFmtId="0" fontId="22" fillId="2" borderId="4" xfId="0" applyFont="1" applyFill="1" applyBorder="1" applyProtection="1">
      <protection hidden="1"/>
    </xf>
    <xf numFmtId="0" fontId="6" fillId="7" borderId="0" xfId="0" applyFont="1" applyFill="1" applyBorder="1" applyProtection="1">
      <protection hidden="1"/>
    </xf>
    <xf numFmtId="0" fontId="6" fillId="7" borderId="0" xfId="0" applyFont="1" applyFill="1" applyProtection="1">
      <protection hidden="1"/>
    </xf>
    <xf numFmtId="0" fontId="6" fillId="2" borderId="0" xfId="0" applyFont="1" applyFill="1" applyProtection="1">
      <protection hidden="1"/>
    </xf>
    <xf numFmtId="0" fontId="22" fillId="2" borderId="0" xfId="0" applyFont="1" applyFill="1" applyBorder="1" applyProtection="1">
      <protection hidden="1"/>
    </xf>
    <xf numFmtId="0" fontId="0" fillId="7" borderId="0" xfId="0" applyFill="1" applyBorder="1" applyAlignment="1" applyProtection="1">
      <alignment horizontal="left"/>
      <protection hidden="1"/>
    </xf>
    <xf numFmtId="0" fontId="11" fillId="2" borderId="0" xfId="0" applyFont="1" applyFill="1" applyAlignment="1" applyProtection="1">
      <alignment horizontal="left" wrapText="1"/>
      <protection hidden="1"/>
    </xf>
    <xf numFmtId="0" fontId="36" fillId="2" borderId="0" xfId="0" applyFont="1" applyFill="1" applyAlignment="1" applyProtection="1">
      <alignment horizontal="left" wrapText="1"/>
      <protection hidden="1"/>
    </xf>
    <xf numFmtId="0" fontId="6" fillId="2" borderId="0" xfId="0" applyFont="1" applyFill="1" applyBorder="1" applyAlignment="1" applyProtection="1">
      <alignment vertical="top"/>
      <protection hidden="1"/>
    </xf>
    <xf numFmtId="0" fontId="0" fillId="2" borderId="0" xfId="0" applyFill="1" applyBorder="1" applyAlignment="1" applyProtection="1">
      <protection hidden="1"/>
    </xf>
    <xf numFmtId="0" fontId="11" fillId="2" borderId="0" xfId="0" applyFont="1" applyFill="1" applyAlignment="1" applyProtection="1">
      <alignment vertical="top" wrapText="1"/>
      <protection hidden="1"/>
    </xf>
    <xf numFmtId="0" fontId="25" fillId="2" borderId="0" xfId="0" applyFont="1" applyFill="1" applyProtection="1">
      <protection hidden="1"/>
    </xf>
    <xf numFmtId="0" fontId="26" fillId="2" borderId="0" xfId="0" applyFont="1" applyFill="1" applyProtection="1">
      <protection hidden="1"/>
    </xf>
    <xf numFmtId="0" fontId="26" fillId="2" borderId="0" xfId="0" applyFont="1" applyFill="1" applyBorder="1" applyProtection="1">
      <protection hidden="1"/>
    </xf>
    <xf numFmtId="0" fontId="27" fillId="2" borderId="0" xfId="0" applyFont="1" applyFill="1" applyAlignment="1" applyProtection="1">
      <alignment wrapText="1"/>
      <protection hidden="1"/>
    </xf>
    <xf numFmtId="6" fontId="26" fillId="2" borderId="0" xfId="0" applyNumberFormat="1" applyFont="1" applyFill="1" applyBorder="1" applyProtection="1">
      <protection hidden="1"/>
    </xf>
    <xf numFmtId="0" fontId="6" fillId="5" borderId="0" xfId="0" applyFont="1" applyFill="1" applyBorder="1" applyProtection="1">
      <protection hidden="1"/>
    </xf>
    <xf numFmtId="0" fontId="11" fillId="5" borderId="0" xfId="0" applyFont="1" applyFill="1" applyAlignment="1" applyProtection="1">
      <alignment horizontal="left" wrapText="1"/>
      <protection hidden="1"/>
    </xf>
    <xf numFmtId="0" fontId="36" fillId="5" borderId="0" xfId="0" applyFont="1" applyFill="1" applyAlignment="1" applyProtection="1">
      <alignment horizontal="left" wrapText="1"/>
      <protection hidden="1"/>
    </xf>
    <xf numFmtId="0" fontId="11" fillId="5" borderId="0" xfId="0" applyFont="1" applyFill="1" applyBorder="1" applyProtection="1">
      <protection hidden="1"/>
    </xf>
    <xf numFmtId="0" fontId="11" fillId="2" borderId="0" xfId="0" applyFont="1" applyFill="1" applyProtection="1">
      <protection hidden="1"/>
    </xf>
    <xf numFmtId="0" fontId="11" fillId="2" borderId="0" xfId="0" applyFont="1" applyFill="1" applyBorder="1" applyProtection="1">
      <protection hidden="1"/>
    </xf>
    <xf numFmtId="0" fontId="11" fillId="7" borderId="0" xfId="0" applyFont="1" applyFill="1" applyProtection="1">
      <protection hidden="1"/>
    </xf>
    <xf numFmtId="0" fontId="11" fillId="0" borderId="0" xfId="0" applyFont="1" applyFill="1" applyProtection="1">
      <protection hidden="1"/>
    </xf>
    <xf numFmtId="0" fontId="11" fillId="0" borderId="0" xfId="0" applyFont="1" applyProtection="1">
      <protection hidden="1"/>
    </xf>
    <xf numFmtId="0" fontId="6" fillId="2" borderId="0" xfId="0" applyFont="1" applyFill="1" applyAlignment="1" applyProtection="1">
      <alignment horizontal="left" wrapText="1"/>
      <protection hidden="1"/>
    </xf>
    <xf numFmtId="6" fontId="6" fillId="2" borderId="0" xfId="0" applyNumberFormat="1" applyFont="1" applyFill="1" applyProtection="1">
      <protection hidden="1"/>
    </xf>
    <xf numFmtId="164" fontId="6" fillId="2" borderId="0" xfId="0" applyNumberFormat="1" applyFont="1" applyFill="1" applyProtection="1">
      <protection hidden="1"/>
    </xf>
    <xf numFmtId="0" fontId="23" fillId="0" borderId="0" xfId="1" applyFont="1" applyBorder="1" applyAlignment="1" applyProtection="1">
      <alignment horizontal="left" vertical="center" indent="1"/>
      <protection hidden="1"/>
    </xf>
    <xf numFmtId="6" fontId="6" fillId="2" borderId="3" xfId="0" applyNumberFormat="1" applyFont="1" applyFill="1" applyBorder="1" applyProtection="1">
      <protection hidden="1"/>
    </xf>
    <xf numFmtId="0" fontId="6" fillId="2" borderId="0" xfId="0" applyFont="1" applyFill="1" applyAlignment="1" applyProtection="1">
      <protection hidden="1"/>
    </xf>
    <xf numFmtId="6" fontId="6" fillId="5" borderId="0" xfId="0" applyNumberFormat="1" applyFont="1" applyFill="1" applyProtection="1">
      <protection hidden="1"/>
    </xf>
    <xf numFmtId="164" fontId="6" fillId="5" borderId="0" xfId="0" applyNumberFormat="1" applyFont="1" applyFill="1" applyProtection="1">
      <protection hidden="1"/>
    </xf>
    <xf numFmtId="0" fontId="23" fillId="5" borderId="0" xfId="1" applyFont="1" applyFill="1" applyBorder="1" applyAlignment="1" applyProtection="1">
      <alignment horizontal="left" vertical="center" indent="1"/>
      <protection hidden="1"/>
    </xf>
    <xf numFmtId="6" fontId="6" fillId="5" borderId="0" xfId="0" applyNumberFormat="1" applyFont="1" applyFill="1" applyBorder="1" applyProtection="1">
      <protection hidden="1"/>
    </xf>
    <xf numFmtId="164" fontId="6" fillId="5" borderId="0" xfId="0" applyNumberFormat="1" applyFont="1" applyFill="1" applyBorder="1" applyProtection="1">
      <protection hidden="1"/>
    </xf>
    <xf numFmtId="0" fontId="23" fillId="5" borderId="0" xfId="1" applyFont="1" applyFill="1" applyBorder="1" applyAlignment="1" applyProtection="1">
      <alignment vertical="center"/>
      <protection hidden="1"/>
    </xf>
    <xf numFmtId="6" fontId="6" fillId="2" borderId="0" xfId="0" applyNumberFormat="1" applyFont="1" applyFill="1" applyBorder="1" applyProtection="1">
      <protection hidden="1"/>
    </xf>
    <xf numFmtId="164" fontId="6" fillId="2" borderId="0" xfId="0" applyNumberFormat="1" applyFont="1" applyFill="1" applyBorder="1" applyProtection="1">
      <protection hidden="1"/>
    </xf>
    <xf numFmtId="0" fontId="23" fillId="2" borderId="0" xfId="1" applyFont="1" applyFill="1" applyBorder="1" applyAlignment="1" applyProtection="1">
      <alignment vertical="center"/>
      <protection hidden="1"/>
    </xf>
    <xf numFmtId="0" fontId="6" fillId="5" borderId="0" xfId="0" applyFont="1" applyFill="1" applyAlignment="1" applyProtection="1">
      <alignment horizontal="left"/>
      <protection hidden="1"/>
    </xf>
    <xf numFmtId="6" fontId="6" fillId="5" borderId="0" xfId="0" applyNumberFormat="1" applyFont="1" applyFill="1" applyBorder="1" applyAlignment="1" applyProtection="1">
      <alignment horizontal="left"/>
      <protection hidden="1"/>
    </xf>
    <xf numFmtId="164" fontId="6" fillId="5" borderId="0" xfId="0" applyNumberFormat="1" applyFont="1" applyFill="1" applyBorder="1" applyAlignment="1" applyProtection="1">
      <alignment horizontal="left"/>
      <protection hidden="1"/>
    </xf>
    <xf numFmtId="0" fontId="23" fillId="5" borderId="0" xfId="1" applyFont="1" applyFill="1" applyBorder="1" applyAlignment="1" applyProtection="1">
      <alignment horizontal="left"/>
      <protection hidden="1"/>
    </xf>
    <xf numFmtId="0" fontId="6" fillId="5" borderId="0" xfId="0" applyFont="1" applyFill="1" applyBorder="1" applyAlignment="1" applyProtection="1">
      <alignment horizontal="left"/>
      <protection hidden="1"/>
    </xf>
    <xf numFmtId="0" fontId="6" fillId="7" borderId="0" xfId="0" applyFont="1" applyFill="1" applyAlignment="1" applyProtection="1">
      <alignment horizontal="left"/>
      <protection hidden="1"/>
    </xf>
    <xf numFmtId="0" fontId="6" fillId="0" borderId="0" xfId="0" applyFont="1" applyFill="1" applyAlignment="1" applyProtection="1">
      <alignment horizontal="left"/>
      <protection hidden="1"/>
    </xf>
    <xf numFmtId="0" fontId="14" fillId="2" borderId="0" xfId="0" applyFont="1" applyFill="1" applyBorder="1" applyAlignment="1" applyProtection="1">
      <protection hidden="1"/>
    </xf>
    <xf numFmtId="0" fontId="14" fillId="5" borderId="0" xfId="0" applyFont="1" applyFill="1" applyBorder="1" applyAlignment="1" applyProtection="1">
      <protection hidden="1"/>
    </xf>
    <xf numFmtId="0" fontId="50" fillId="7" borderId="9" xfId="0" applyFont="1" applyFill="1" applyBorder="1" applyAlignment="1" applyProtection="1">
      <alignment horizontal="left" wrapText="1"/>
      <protection hidden="1"/>
    </xf>
    <xf numFmtId="0" fontId="0" fillId="7" borderId="1" xfId="0" applyFont="1" applyFill="1" applyBorder="1" applyAlignment="1" applyProtection="1">
      <alignment horizontal="left"/>
      <protection hidden="1"/>
    </xf>
    <xf numFmtId="6" fontId="6" fillId="2" borderId="7" xfId="0" applyNumberFormat="1" applyFont="1" applyFill="1" applyBorder="1" applyProtection="1">
      <protection hidden="1"/>
    </xf>
    <xf numFmtId="164" fontId="6" fillId="2" borderId="3" xfId="0" applyNumberFormat="1" applyFont="1" applyFill="1" applyBorder="1" applyProtection="1">
      <protection hidden="1"/>
    </xf>
    <xf numFmtId="164" fontId="6" fillId="2" borderId="7" xfId="0" applyNumberFormat="1" applyFont="1" applyFill="1" applyBorder="1" applyProtection="1">
      <protection hidden="1"/>
    </xf>
    <xf numFmtId="6" fontId="11" fillId="3" borderId="9" xfId="0" applyNumberFormat="1" applyFont="1" applyFill="1" applyBorder="1" applyProtection="1">
      <protection hidden="1"/>
    </xf>
    <xf numFmtId="6" fontId="11" fillId="3" borderId="1" xfId="0" applyNumberFormat="1" applyFont="1" applyFill="1" applyBorder="1" applyProtection="1">
      <protection hidden="1"/>
    </xf>
    <xf numFmtId="164" fontId="11" fillId="3" borderId="1" xfId="0" applyNumberFormat="1" applyFont="1" applyFill="1" applyBorder="1" applyProtection="1">
      <protection hidden="1"/>
    </xf>
    <xf numFmtId="6" fontId="6" fillId="2" borderId="6" xfId="0" applyNumberFormat="1" applyFont="1" applyFill="1" applyBorder="1" applyProtection="1">
      <protection hidden="1"/>
    </xf>
    <xf numFmtId="6" fontId="6" fillId="2" borderId="8" xfId="0" applyNumberFormat="1" applyFont="1" applyFill="1" applyBorder="1" applyProtection="1">
      <protection hidden="1"/>
    </xf>
    <xf numFmtId="164" fontId="6" fillId="2" borderId="8" xfId="0" applyNumberFormat="1" applyFont="1" applyFill="1" applyBorder="1" applyProtection="1">
      <protection hidden="1"/>
    </xf>
    <xf numFmtId="164" fontId="6" fillId="2" borderId="6" xfId="0" applyNumberFormat="1" applyFont="1" applyFill="1" applyBorder="1" applyProtection="1">
      <protection hidden="1"/>
    </xf>
    <xf numFmtId="0" fontId="11" fillId="2" borderId="0" xfId="0" applyFont="1" applyFill="1" applyBorder="1" applyAlignment="1" applyProtection="1">
      <alignment vertical="top"/>
      <protection hidden="1"/>
    </xf>
    <xf numFmtId="0" fontId="11" fillId="2" borderId="0" xfId="0" applyFont="1" applyFill="1" applyAlignment="1" applyProtection="1">
      <alignment vertical="top"/>
      <protection hidden="1"/>
    </xf>
    <xf numFmtId="6" fontId="35" fillId="2" borderId="0" xfId="0" applyNumberFormat="1" applyFont="1" applyFill="1" applyBorder="1" applyAlignment="1" applyProtection="1">
      <alignment vertical="center" wrapText="1"/>
      <protection hidden="1"/>
    </xf>
    <xf numFmtId="6" fontId="35" fillId="2" borderId="0" xfId="0" applyNumberFormat="1" applyFont="1" applyFill="1" applyBorder="1" applyProtection="1">
      <protection hidden="1"/>
    </xf>
    <xf numFmtId="164" fontId="35" fillId="2" borderId="0" xfId="0" applyNumberFormat="1" applyFont="1" applyFill="1" applyBorder="1" applyProtection="1">
      <protection hidden="1"/>
    </xf>
    <xf numFmtId="6" fontId="6" fillId="3" borderId="0" xfId="0" applyNumberFormat="1" applyFont="1" applyFill="1" applyBorder="1" applyProtection="1">
      <protection hidden="1"/>
    </xf>
    <xf numFmtId="164" fontId="6" fillId="3" borderId="0" xfId="0" applyNumberFormat="1" applyFont="1" applyFill="1" applyBorder="1" applyProtection="1">
      <protection hidden="1"/>
    </xf>
    <xf numFmtId="0" fontId="0" fillId="2" borderId="0" xfId="0" applyFill="1" applyAlignment="1" applyProtection="1">
      <protection hidden="1"/>
    </xf>
    <xf numFmtId="0" fontId="0" fillId="6" borderId="0" xfId="0" applyFill="1" applyAlignment="1" applyProtection="1">
      <alignment horizontal="left"/>
      <protection hidden="1"/>
    </xf>
    <xf numFmtId="0" fontId="24" fillId="2" borderId="0" xfId="0" applyFont="1" applyFill="1" applyProtection="1">
      <protection hidden="1"/>
    </xf>
    <xf numFmtId="0" fontId="6" fillId="0" borderId="0" xfId="0" applyFont="1" applyFill="1" applyBorder="1" applyProtection="1">
      <protection hidden="1"/>
    </xf>
    <xf numFmtId="0" fontId="6" fillId="2" borderId="1" xfId="0" applyFont="1" applyFill="1" applyBorder="1" applyProtection="1">
      <protection locked="0"/>
    </xf>
    <xf numFmtId="0" fontId="0" fillId="2" borderId="0" xfId="0" applyFill="1" applyProtection="1">
      <protection hidden="1"/>
    </xf>
    <xf numFmtId="0" fontId="0" fillId="7" borderId="0" xfId="0" applyFill="1" applyProtection="1">
      <protection hidden="1"/>
    </xf>
    <xf numFmtId="0" fontId="0" fillId="0" borderId="0" xfId="0" applyProtection="1">
      <protection hidden="1"/>
    </xf>
    <xf numFmtId="0" fontId="0" fillId="2" borderId="4" xfId="0" applyFill="1" applyBorder="1" applyProtection="1">
      <protection hidden="1"/>
    </xf>
    <xf numFmtId="0" fontId="28" fillId="0" borderId="4" xfId="1" applyFont="1" applyBorder="1" applyAlignment="1" applyProtection="1">
      <protection hidden="1"/>
    </xf>
    <xf numFmtId="0" fontId="0" fillId="7" borderId="4" xfId="0" applyFill="1" applyBorder="1" applyAlignment="1" applyProtection="1">
      <alignment horizontal="left"/>
      <protection hidden="1"/>
    </xf>
    <xf numFmtId="0" fontId="19" fillId="2" borderId="4" xfId="0" applyFont="1" applyFill="1" applyBorder="1" applyProtection="1">
      <protection hidden="1"/>
    </xf>
    <xf numFmtId="0" fontId="0" fillId="7" borderId="4" xfId="0" applyFill="1" applyBorder="1" applyProtection="1">
      <protection hidden="1"/>
    </xf>
    <xf numFmtId="0" fontId="3" fillId="2" borderId="0" xfId="0" applyFont="1" applyFill="1" applyAlignment="1" applyProtection="1">
      <alignment horizontal="left" vertical="center" wrapText="1"/>
      <protection hidden="1"/>
    </xf>
    <xf numFmtId="0" fontId="3" fillId="7" borderId="0" xfId="0" applyFont="1" applyFill="1" applyAlignment="1" applyProtection="1">
      <alignment horizontal="left" vertical="center" wrapText="1"/>
      <protection hidden="1"/>
    </xf>
    <xf numFmtId="0" fontId="0" fillId="0" borderId="0" xfId="0" applyFill="1" applyProtection="1">
      <protection hidden="1"/>
    </xf>
    <xf numFmtId="0" fontId="2" fillId="2" borderId="0" xfId="0" applyFont="1" applyFill="1" applyAlignment="1" applyProtection="1">
      <alignment horizontal="left"/>
      <protection hidden="1"/>
    </xf>
    <xf numFmtId="164" fontId="11" fillId="3" borderId="0" xfId="0" applyNumberFormat="1" applyFont="1" applyFill="1" applyBorder="1" applyAlignment="1" applyProtection="1">
      <alignment horizontal="left" vertical="center"/>
      <protection hidden="1"/>
    </xf>
    <xf numFmtId="0" fontId="6"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0" fillId="7" borderId="0" xfId="0" applyFill="1" applyAlignment="1" applyProtection="1">
      <alignment horizontal="left"/>
      <protection hidden="1"/>
    </xf>
    <xf numFmtId="0" fontId="3" fillId="2" borderId="0" xfId="0" applyFont="1" applyFill="1" applyAlignment="1" applyProtection="1">
      <protection hidden="1"/>
    </xf>
    <xf numFmtId="0" fontId="0" fillId="7" borderId="0" xfId="0" applyFill="1" applyAlignment="1" applyProtection="1">
      <protection hidden="1"/>
    </xf>
    <xf numFmtId="0" fontId="17" fillId="2" borderId="0" xfId="0" applyFont="1" applyFill="1" applyAlignment="1" applyProtection="1">
      <alignment vertical="center"/>
      <protection hidden="1"/>
    </xf>
    <xf numFmtId="0" fontId="6" fillId="2" borderId="0" xfId="0" applyFont="1" applyFill="1" applyAlignment="1" applyProtection="1">
      <alignment horizontal="left" vertical="top" wrapText="1" indent="3"/>
      <protection hidden="1"/>
    </xf>
    <xf numFmtId="0" fontId="6" fillId="2" borderId="0" xfId="0" applyFont="1" applyFill="1" applyAlignment="1" applyProtection="1">
      <alignment vertical="top"/>
      <protection hidden="1"/>
    </xf>
    <xf numFmtId="0" fontId="11" fillId="5" borderId="0" xfId="0" applyFont="1" applyFill="1" applyAlignment="1" applyProtection="1">
      <alignment horizontal="left" vertical="top" wrapText="1"/>
      <protection hidden="1"/>
    </xf>
    <xf numFmtId="164" fontId="11" fillId="5" borderId="0" xfId="0" applyNumberFormat="1" applyFont="1" applyFill="1" applyAlignment="1" applyProtection="1">
      <protection hidden="1"/>
    </xf>
    <xf numFmtId="164" fontId="6" fillId="5" borderId="0" xfId="0" applyNumberFormat="1" applyFont="1" applyFill="1" applyAlignment="1" applyProtection="1">
      <protection hidden="1"/>
    </xf>
    <xf numFmtId="0" fontId="6" fillId="5" borderId="0" xfId="0" applyFont="1" applyFill="1" applyAlignment="1" applyProtection="1">
      <protection hidden="1"/>
    </xf>
    <xf numFmtId="164" fontId="11" fillId="5" borderId="0" xfId="0" applyNumberFormat="1" applyFont="1" applyFill="1" applyAlignment="1" applyProtection="1">
      <alignment horizontal="left" vertical="top" wrapText="1"/>
      <protection hidden="1"/>
    </xf>
    <xf numFmtId="164" fontId="6" fillId="5" borderId="0" xfId="0" applyNumberFormat="1" applyFont="1" applyFill="1" applyBorder="1" applyAlignment="1" applyProtection="1">
      <protection hidden="1"/>
    </xf>
    <xf numFmtId="0" fontId="6" fillId="2" borderId="0" xfId="0" applyFont="1" applyFill="1" applyAlignment="1" applyProtection="1">
      <alignment horizontal="left" vertical="top" wrapText="1"/>
      <protection hidden="1"/>
    </xf>
    <xf numFmtId="164" fontId="11" fillId="2" borderId="0" xfId="0" applyNumberFormat="1" applyFont="1" applyFill="1" applyProtection="1">
      <protection hidden="1"/>
    </xf>
    <xf numFmtId="164" fontId="6" fillId="2" borderId="0" xfId="0" applyNumberFormat="1" applyFont="1" applyFill="1" applyAlignment="1" applyProtection="1">
      <protection hidden="1"/>
    </xf>
    <xf numFmtId="164" fontId="6" fillId="2" borderId="0" xfId="0" applyNumberFormat="1" applyFont="1" applyFill="1" applyAlignment="1" applyProtection="1">
      <alignment horizontal="left" vertical="top" wrapText="1"/>
      <protection hidden="1"/>
    </xf>
    <xf numFmtId="164" fontId="0" fillId="2" borderId="0" xfId="0" applyNumberFormat="1" applyFont="1" applyFill="1" applyAlignment="1" applyProtection="1">
      <protection hidden="1"/>
    </xf>
    <xf numFmtId="0" fontId="6" fillId="5" borderId="0" xfId="0" applyFont="1" applyFill="1" applyAlignment="1" applyProtection="1">
      <alignment horizontal="left" vertical="top" wrapText="1"/>
      <protection hidden="1"/>
    </xf>
    <xf numFmtId="164" fontId="6" fillId="5" borderId="0" xfId="0" applyNumberFormat="1" applyFont="1" applyFill="1" applyAlignment="1" applyProtection="1">
      <alignment horizontal="left" vertical="top" wrapText="1"/>
      <protection hidden="1"/>
    </xf>
    <xf numFmtId="164" fontId="6" fillId="2" borderId="0" xfId="0" applyNumberFormat="1" applyFont="1" applyFill="1" applyBorder="1" applyAlignment="1" applyProtection="1">
      <protection hidden="1"/>
    </xf>
    <xf numFmtId="0" fontId="50" fillId="7" borderId="0" xfId="0" applyFont="1" applyFill="1" applyAlignment="1" applyProtection="1">
      <alignment horizontal="left"/>
      <protection hidden="1"/>
    </xf>
    <xf numFmtId="164" fontId="11" fillId="3" borderId="6" xfId="0" applyNumberFormat="1" applyFont="1" applyFill="1" applyBorder="1" applyProtection="1">
      <protection hidden="1"/>
    </xf>
    <xf numFmtId="164" fontId="6" fillId="3" borderId="6" xfId="0" applyNumberFormat="1" applyFont="1" applyFill="1" applyBorder="1" applyProtection="1">
      <protection hidden="1"/>
    </xf>
    <xf numFmtId="0" fontId="1" fillId="7" borderId="0" xfId="0" applyFont="1" applyFill="1" applyAlignment="1" applyProtection="1">
      <alignment horizontal="left"/>
      <protection hidden="1"/>
    </xf>
    <xf numFmtId="6" fontId="6" fillId="2" borderId="0" xfId="0" applyNumberFormat="1" applyFont="1" applyFill="1" applyBorder="1" applyAlignment="1" applyProtection="1">
      <alignment wrapText="1"/>
      <protection hidden="1"/>
    </xf>
    <xf numFmtId="0" fontId="3" fillId="7" borderId="1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wrapText="1"/>
      <protection hidden="1"/>
    </xf>
    <xf numFmtId="0" fontId="3" fillId="7" borderId="0" xfId="0" applyFont="1" applyFill="1" applyBorder="1" applyAlignment="1" applyProtection="1">
      <alignment horizontal="left" vertical="center" wrapText="1"/>
      <protection hidden="1"/>
    </xf>
    <xf numFmtId="0" fontId="5" fillId="5" borderId="0" xfId="1" applyFont="1" applyFill="1" applyAlignment="1" applyProtection="1">
      <alignment horizontal="left" vertical="top" wrapText="1"/>
      <protection hidden="1"/>
    </xf>
    <xf numFmtId="0" fontId="3" fillId="7" borderId="0" xfId="0" applyFont="1" applyFill="1" applyBorder="1" applyAlignment="1" applyProtection="1">
      <alignment horizontal="left" vertical="top" wrapText="1"/>
      <protection hidden="1"/>
    </xf>
    <xf numFmtId="0" fontId="0" fillId="2" borderId="0" xfId="0" applyFill="1" applyAlignment="1" applyProtection="1">
      <alignment vertical="top"/>
      <protection hidden="1"/>
    </xf>
    <xf numFmtId="0" fontId="14" fillId="2" borderId="0" xfId="1" applyFont="1" applyFill="1" applyBorder="1" applyAlignment="1" applyProtection="1">
      <alignment vertical="top" wrapText="1"/>
      <protection hidden="1"/>
    </xf>
    <xf numFmtId="0" fontId="14" fillId="2" borderId="0" xfId="1" applyFont="1" applyFill="1" applyAlignment="1" applyProtection="1">
      <alignment vertical="top" wrapText="1"/>
      <protection hidden="1"/>
    </xf>
    <xf numFmtId="0" fontId="3" fillId="7" borderId="0" xfId="0" applyFont="1" applyFill="1" applyBorder="1" applyAlignment="1" applyProtection="1">
      <alignment vertical="top" wrapText="1"/>
      <protection hidden="1"/>
    </xf>
    <xf numFmtId="0" fontId="12" fillId="2" borderId="0" xfId="1" applyFont="1" applyFill="1" applyBorder="1" applyAlignment="1" applyProtection="1">
      <alignment vertical="top" wrapText="1"/>
      <protection hidden="1"/>
    </xf>
    <xf numFmtId="0" fontId="30" fillId="2" borderId="0" xfId="1" applyFont="1" applyFill="1" applyAlignment="1" applyProtection="1">
      <alignment vertical="top" wrapText="1"/>
      <protection hidden="1"/>
    </xf>
    <xf numFmtId="0" fontId="26" fillId="2" borderId="0" xfId="1" applyFont="1" applyFill="1" applyBorder="1" applyAlignment="1" applyProtection="1">
      <alignment vertical="top" wrapText="1"/>
      <protection hidden="1"/>
    </xf>
    <xf numFmtId="0" fontId="26" fillId="2" borderId="0" xfId="0" applyFont="1" applyFill="1" applyAlignment="1" applyProtection="1">
      <protection hidden="1"/>
    </xf>
    <xf numFmtId="0" fontId="26" fillId="2" borderId="0" xfId="1" applyFont="1" applyFill="1" applyAlignment="1" applyProtection="1">
      <alignment vertical="top" wrapText="1"/>
      <protection hidden="1"/>
    </xf>
    <xf numFmtId="0" fontId="40" fillId="2" borderId="0" xfId="0" applyFont="1" applyFill="1" applyAlignment="1" applyProtection="1">
      <alignment vertical="top"/>
      <protection hidden="1"/>
    </xf>
    <xf numFmtId="0" fontId="26" fillId="7" borderId="0" xfId="0" applyFont="1" applyFill="1" applyBorder="1" applyAlignment="1" applyProtection="1">
      <alignment vertical="top" wrapText="1"/>
      <protection hidden="1"/>
    </xf>
    <xf numFmtId="0" fontId="26" fillId="2" borderId="0" xfId="0" applyFont="1" applyFill="1" applyBorder="1" applyAlignment="1" applyProtection="1">
      <protection hidden="1"/>
    </xf>
    <xf numFmtId="0" fontId="25" fillId="2" borderId="0" xfId="0" applyFont="1" applyFill="1" applyAlignment="1" applyProtection="1">
      <alignment horizontal="left" indent="3"/>
      <protection hidden="1"/>
    </xf>
    <xf numFmtId="0" fontId="40" fillId="2" borderId="0" xfId="0" applyFont="1" applyFill="1" applyAlignment="1" applyProtection="1">
      <protection hidden="1"/>
    </xf>
    <xf numFmtId="0" fontId="26" fillId="2" borderId="0" xfId="0" applyFont="1" applyFill="1" applyAlignment="1" applyProtection="1">
      <alignment vertical="center"/>
      <protection hidden="1"/>
    </xf>
    <xf numFmtId="0" fontId="40" fillId="7" borderId="0" xfId="0" applyFont="1" applyFill="1" applyAlignment="1" applyProtection="1">
      <protection hidden="1"/>
    </xf>
    <xf numFmtId="0" fontId="40" fillId="2" borderId="0" xfId="0" applyFont="1" applyFill="1" applyProtection="1">
      <protection hidden="1"/>
    </xf>
    <xf numFmtId="0" fontId="40" fillId="7" borderId="0" xfId="0" applyFont="1" applyFill="1" applyProtection="1">
      <protection hidden="1"/>
    </xf>
    <xf numFmtId="0" fontId="40" fillId="5" borderId="0" xfId="0" applyFont="1" applyFill="1" applyProtection="1">
      <protection hidden="1"/>
    </xf>
    <xf numFmtId="0" fontId="27" fillId="5" borderId="0" xfId="0" applyFont="1" applyFill="1" applyProtection="1">
      <protection hidden="1"/>
    </xf>
    <xf numFmtId="164" fontId="40" fillId="5" borderId="0" xfId="0" applyNumberFormat="1" applyFont="1" applyFill="1" applyProtection="1">
      <protection hidden="1"/>
    </xf>
    <xf numFmtId="0" fontId="61" fillId="5" borderId="0" xfId="0" applyFont="1" applyFill="1" applyProtection="1">
      <protection hidden="1"/>
    </xf>
    <xf numFmtId="0" fontId="27" fillId="2" borderId="0" xfId="0" applyFont="1" applyFill="1" applyAlignment="1" applyProtection="1">
      <alignment horizontal="left" vertical="top" wrapText="1" indent="3"/>
      <protection hidden="1"/>
    </xf>
    <xf numFmtId="164" fontId="40" fillId="2" borderId="0" xfId="0" applyNumberFormat="1" applyFont="1" applyFill="1" applyProtection="1">
      <protection hidden="1"/>
    </xf>
    <xf numFmtId="0" fontId="61" fillId="2" borderId="0" xfId="0" applyFont="1" applyFill="1" applyProtection="1">
      <protection hidden="1"/>
    </xf>
    <xf numFmtId="164" fontId="27" fillId="2" borderId="0" xfId="0" applyNumberFormat="1" applyFont="1" applyFill="1" applyBorder="1" applyProtection="1">
      <protection hidden="1"/>
    </xf>
    <xf numFmtId="0" fontId="27" fillId="2" borderId="0" xfId="0" applyFont="1" applyFill="1" applyProtection="1">
      <protection hidden="1"/>
    </xf>
    <xf numFmtId="0" fontId="27" fillId="2" borderId="0" xfId="0" applyFont="1" applyFill="1" applyAlignment="1" applyProtection="1">
      <alignment horizontal="left" vertical="top" wrapText="1"/>
      <protection hidden="1"/>
    </xf>
    <xf numFmtId="164" fontId="26" fillId="2" borderId="0" xfId="0" applyNumberFormat="1" applyFont="1" applyFill="1" applyAlignment="1" applyProtection="1">
      <alignment vertical="top"/>
      <protection hidden="1"/>
    </xf>
    <xf numFmtId="0" fontId="26" fillId="5" borderId="0" xfId="0" applyFont="1" applyFill="1" applyProtection="1">
      <protection hidden="1"/>
    </xf>
    <xf numFmtId="0" fontId="26" fillId="2" borderId="0" xfId="0" applyFont="1" applyFill="1" applyAlignment="1" applyProtection="1">
      <alignment horizontal="left" vertical="top" wrapText="1" indent="5"/>
      <protection hidden="1"/>
    </xf>
    <xf numFmtId="164" fontId="27" fillId="2" borderId="0" xfId="0" applyNumberFormat="1" applyFont="1" applyFill="1" applyProtection="1">
      <protection hidden="1"/>
    </xf>
    <xf numFmtId="164" fontId="27" fillId="3" borderId="6" xfId="0" applyNumberFormat="1" applyFont="1" applyFill="1" applyBorder="1" applyProtection="1">
      <protection hidden="1"/>
    </xf>
    <xf numFmtId="0" fontId="27" fillId="2" borderId="0" xfId="0" applyFont="1" applyFill="1" applyBorder="1" applyProtection="1">
      <protection hidden="1"/>
    </xf>
    <xf numFmtId="6" fontId="35" fillId="2" borderId="0" xfId="0" applyNumberFormat="1" applyFont="1" applyFill="1" applyBorder="1" applyAlignment="1" applyProtection="1">
      <alignment wrapText="1"/>
      <protection hidden="1"/>
    </xf>
    <xf numFmtId="0" fontId="21"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center" wrapText="1" indent="1"/>
      <protection hidden="1"/>
    </xf>
    <xf numFmtId="0" fontId="3" fillId="2" borderId="0" xfId="0" applyFont="1" applyFill="1" applyAlignment="1" applyProtection="1">
      <alignment vertical="center" wrapText="1"/>
      <protection hidden="1"/>
    </xf>
    <xf numFmtId="0" fontId="3" fillId="7" borderId="0" xfId="0" applyFont="1" applyFill="1" applyAlignment="1" applyProtection="1">
      <alignment vertical="center" wrapText="1"/>
      <protection hidden="1"/>
    </xf>
    <xf numFmtId="0" fontId="6" fillId="2" borderId="0" xfId="0" applyFont="1" applyFill="1" applyAlignment="1" applyProtection="1">
      <alignment horizontal="left" indent="1"/>
      <protection hidden="1"/>
    </xf>
    <xf numFmtId="0" fontId="3" fillId="2" borderId="0" xfId="0" applyFont="1" applyFill="1" applyAlignment="1" applyProtection="1">
      <alignment horizontal="left" indent="1"/>
      <protection hidden="1"/>
    </xf>
    <xf numFmtId="0" fontId="0" fillId="2" borderId="0" xfId="0" applyFill="1" applyAlignment="1" applyProtection="1">
      <alignment horizontal="left" indent="1"/>
      <protection hidden="1"/>
    </xf>
    <xf numFmtId="0" fontId="17" fillId="2" borderId="0" xfId="0" applyFont="1" applyFill="1" applyAlignment="1" applyProtection="1">
      <alignment horizontal="left" vertical="center" indent="1"/>
      <protection hidden="1"/>
    </xf>
    <xf numFmtId="0" fontId="11" fillId="5" borderId="0" xfId="0" applyFont="1" applyFill="1" applyProtection="1">
      <protection hidden="1"/>
    </xf>
    <xf numFmtId="164" fontId="11" fillId="5" borderId="0" xfId="0" applyNumberFormat="1" applyFont="1" applyFill="1" applyBorder="1" applyProtection="1">
      <protection hidden="1"/>
    </xf>
    <xf numFmtId="0" fontId="11" fillId="2" borderId="0" xfId="0" applyFont="1" applyFill="1" applyAlignment="1" applyProtection="1">
      <alignment horizontal="left" vertical="top" wrapText="1"/>
      <protection hidden="1"/>
    </xf>
    <xf numFmtId="164" fontId="11" fillId="2" borderId="0" xfId="0" applyNumberFormat="1" applyFont="1" applyFill="1" applyBorder="1" applyProtection="1">
      <protection hidden="1"/>
    </xf>
    <xf numFmtId="0" fontId="6" fillId="2" borderId="0" xfId="0" applyFont="1" applyFill="1" applyAlignment="1" applyProtection="1">
      <alignment horizontal="left" vertical="top" wrapText="1" indent="1"/>
      <protection hidden="1"/>
    </xf>
    <xf numFmtId="164" fontId="1" fillId="2" borderId="0" xfId="0" applyNumberFormat="1" applyFont="1" applyFill="1" applyProtection="1">
      <protection hidden="1"/>
    </xf>
    <xf numFmtId="0" fontId="0" fillId="0" borderId="0" xfId="0" applyBorder="1" applyAlignment="1" applyProtection="1">
      <protection hidden="1"/>
    </xf>
    <xf numFmtId="164" fontId="30" fillId="2" borderId="0" xfId="0" applyNumberFormat="1" applyFont="1" applyFill="1" applyBorder="1" applyAlignment="1" applyProtection="1">
      <alignment horizontal="right"/>
      <protection hidden="1"/>
    </xf>
    <xf numFmtId="164" fontId="11" fillId="5" borderId="0" xfId="0" applyNumberFormat="1" applyFont="1" applyFill="1" applyProtection="1">
      <protection hidden="1"/>
    </xf>
    <xf numFmtId="0" fontId="2" fillId="2" borderId="0" xfId="0" applyFont="1" applyFill="1" applyAlignment="1" applyProtection="1">
      <alignment horizontal="left" indent="3"/>
      <protection hidden="1"/>
    </xf>
    <xf numFmtId="0" fontId="11" fillId="2" borderId="0" xfId="0" applyFont="1" applyFill="1" applyAlignment="1" applyProtection="1">
      <alignment horizontal="left" vertical="top" wrapText="1" indent="3"/>
      <protection hidden="1"/>
    </xf>
    <xf numFmtId="164" fontId="1" fillId="2" borderId="0" xfId="0" applyNumberFormat="1" applyFont="1" applyFill="1" applyBorder="1" applyProtection="1">
      <protection hidden="1"/>
    </xf>
    <xf numFmtId="0" fontId="0" fillId="7" borderId="0" xfId="0" applyFill="1" applyBorder="1" applyProtection="1">
      <protection hidden="1"/>
    </xf>
    <xf numFmtId="164" fontId="3" fillId="2" borderId="0" xfId="0" applyNumberFormat="1" applyFont="1" applyFill="1" applyAlignment="1" applyProtection="1">
      <alignment vertical="center" wrapText="1"/>
      <protection hidden="1"/>
    </xf>
    <xf numFmtId="164" fontId="0" fillId="2" borderId="0" xfId="0" applyNumberFormat="1" applyFill="1" applyProtection="1">
      <protection hidden="1"/>
    </xf>
    <xf numFmtId="164" fontId="6" fillId="2" borderId="0" xfId="0" applyNumberFormat="1" applyFont="1" applyFill="1" applyAlignment="1" applyProtection="1">
      <alignment vertical="center"/>
      <protection hidden="1"/>
    </xf>
    <xf numFmtId="0" fontId="6" fillId="2" borderId="0" xfId="0" applyFont="1" applyFill="1" applyAlignment="1" applyProtection="1">
      <alignment vertical="center" wrapText="1"/>
      <protection hidden="1"/>
    </xf>
    <xf numFmtId="0" fontId="0" fillId="5" borderId="0" xfId="0" applyFill="1" applyAlignment="1" applyProtection="1">
      <alignment horizontal="left" vertical="top" wrapText="1" indent="1"/>
      <protection hidden="1"/>
    </xf>
    <xf numFmtId="0" fontId="11" fillId="2" borderId="0" xfId="0" applyFont="1" applyFill="1" applyAlignment="1" applyProtection="1">
      <alignment horizontal="left" vertical="top" wrapText="1" indent="1"/>
      <protection hidden="1"/>
    </xf>
    <xf numFmtId="0" fontId="11" fillId="5" borderId="0" xfId="0" applyFont="1" applyFill="1" applyAlignment="1" applyProtection="1">
      <alignment horizontal="left" vertical="top" wrapText="1" indent="1"/>
      <protection hidden="1"/>
    </xf>
    <xf numFmtId="164" fontId="6" fillId="5" borderId="0" xfId="0" applyNumberFormat="1" applyFont="1" applyFill="1" applyAlignment="1" applyProtection="1">
      <alignment horizontal="left" vertical="top" wrapText="1" indent="1"/>
      <protection hidden="1"/>
    </xf>
    <xf numFmtId="164" fontId="1" fillId="5" borderId="0" xfId="0" applyNumberFormat="1" applyFont="1" applyFill="1" applyProtection="1">
      <protection hidden="1"/>
    </xf>
    <xf numFmtId="0" fontId="11" fillId="5" borderId="0" xfId="0" applyFont="1" applyFill="1" applyAlignment="1" applyProtection="1">
      <alignment horizontal="left" vertical="top" wrapText="1" indent="3"/>
      <protection hidden="1"/>
    </xf>
    <xf numFmtId="0" fontId="52" fillId="7" borderId="0" xfId="0" applyFont="1" applyFill="1" applyAlignment="1" applyProtection="1">
      <alignment horizontal="left"/>
      <protection hidden="1"/>
    </xf>
    <xf numFmtId="0" fontId="1" fillId="7" borderId="6" xfId="0" applyFont="1" applyFill="1" applyBorder="1" applyAlignment="1" applyProtection="1">
      <alignment horizontal="left"/>
      <protection hidden="1"/>
    </xf>
    <xf numFmtId="0" fontId="1" fillId="2" borderId="0" xfId="0" applyFont="1" applyFill="1" applyProtection="1">
      <protection hidden="1"/>
    </xf>
    <xf numFmtId="164" fontId="11" fillId="2" borderId="2" xfId="0" applyNumberFormat="1" applyFont="1" applyFill="1" applyBorder="1" applyProtection="1">
      <protection locked="0"/>
    </xf>
    <xf numFmtId="0" fontId="3" fillId="7" borderId="0" xfId="0" applyFont="1" applyFill="1" applyAlignment="1" applyProtection="1">
      <alignment horizontal="left" wrapText="1"/>
      <protection hidden="1"/>
    </xf>
    <xf numFmtId="0" fontId="2" fillId="2" borderId="0" xfId="0" applyFont="1" applyFill="1" applyProtection="1">
      <protection hidden="1"/>
    </xf>
    <xf numFmtId="164" fontId="11" fillId="3" borderId="0" xfId="0" applyNumberFormat="1" applyFont="1" applyFill="1" applyBorder="1" applyAlignment="1" applyProtection="1">
      <alignment horizontal="right" vertical="center"/>
      <protection hidden="1"/>
    </xf>
    <xf numFmtId="164" fontId="11" fillId="2" borderId="0" xfId="0" applyNumberFormat="1" applyFont="1" applyFill="1" applyBorder="1" applyAlignment="1" applyProtection="1">
      <alignment horizontal="right" vertical="center"/>
      <protection hidden="1"/>
    </xf>
    <xf numFmtId="0" fontId="58" fillId="2" borderId="0" xfId="0" applyFont="1" applyFill="1" applyAlignment="1" applyProtection="1">
      <alignment vertical="center" wrapText="1"/>
      <protection hidden="1"/>
    </xf>
    <xf numFmtId="0" fontId="0" fillId="5" borderId="0" xfId="0" applyFill="1" applyProtection="1">
      <protection hidden="1"/>
    </xf>
    <xf numFmtId="164" fontId="0" fillId="5" borderId="0" xfId="0" applyNumberFormat="1" applyFill="1" applyProtection="1">
      <protection hidden="1"/>
    </xf>
    <xf numFmtId="0" fontId="50" fillId="7" borderId="0" xfId="0" applyFont="1" applyFill="1" applyAlignment="1" applyProtection="1">
      <alignment horizontal="left" wrapText="1"/>
      <protection hidden="1"/>
    </xf>
    <xf numFmtId="164" fontId="35" fillId="2" borderId="0" xfId="0" applyNumberFormat="1" applyFont="1" applyFill="1" applyBorder="1" applyAlignment="1" applyProtection="1">
      <alignment wrapText="1"/>
      <protection hidden="1"/>
    </xf>
    <xf numFmtId="164" fontId="11" fillId="3" borderId="0" xfId="0" applyNumberFormat="1" applyFont="1" applyFill="1" applyBorder="1" applyAlignment="1" applyProtection="1">
      <alignment vertical="center"/>
      <protection hidden="1"/>
    </xf>
    <xf numFmtId="164" fontId="11" fillId="2" borderId="0" xfId="0" applyNumberFormat="1" applyFont="1" applyFill="1" applyBorder="1" applyAlignment="1" applyProtection="1">
      <alignment horizontal="right" vertical="center" indent="1"/>
      <protection hidden="1"/>
    </xf>
    <xf numFmtId="0" fontId="0" fillId="5" borderId="0" xfId="0" applyFont="1" applyFill="1" applyProtection="1">
      <protection hidden="1"/>
    </xf>
    <xf numFmtId="164" fontId="0" fillId="5" borderId="0" xfId="0" applyNumberFormat="1" applyFont="1" applyFill="1" applyProtection="1">
      <protection hidden="1"/>
    </xf>
    <xf numFmtId="0" fontId="0" fillId="2" borderId="0" xfId="0" applyFont="1" applyFill="1" applyProtection="1">
      <protection hidden="1"/>
    </xf>
    <xf numFmtId="164" fontId="0" fillId="2" borderId="0" xfId="0" applyNumberFormat="1" applyFont="1" applyFill="1" applyProtection="1">
      <protection hidden="1"/>
    </xf>
    <xf numFmtId="164" fontId="11" fillId="3" borderId="2" xfId="0" applyNumberFormat="1" applyFont="1" applyFill="1" applyBorder="1" applyProtection="1">
      <protection hidden="1"/>
    </xf>
    <xf numFmtId="0" fontId="12" fillId="2" borderId="0" xfId="0" applyFont="1" applyFill="1" applyAlignment="1" applyProtection="1">
      <alignment horizontal="left" vertical="top" wrapText="1"/>
      <protection hidden="1"/>
    </xf>
    <xf numFmtId="0" fontId="6" fillId="2" borderId="0" xfId="0" applyFont="1" applyFill="1" applyAlignment="1" applyProtection="1">
      <alignment horizontal="left" indent="3"/>
      <protection hidden="1"/>
    </xf>
    <xf numFmtId="0" fontId="3" fillId="2" borderId="0" xfId="0" applyFont="1" applyFill="1" applyAlignment="1" applyProtection="1">
      <alignment horizontal="left" indent="3"/>
      <protection hidden="1"/>
    </xf>
    <xf numFmtId="0" fontId="0" fillId="2" borderId="0" xfId="0" applyFont="1" applyFill="1" applyAlignment="1" applyProtection="1">
      <alignment horizontal="left" indent="3"/>
      <protection hidden="1"/>
    </xf>
    <xf numFmtId="0" fontId="33" fillId="2" borderId="0" xfId="0" applyFont="1" applyFill="1" applyAlignment="1" applyProtection="1">
      <alignment horizontal="left" vertical="center" indent="3"/>
      <protection hidden="1"/>
    </xf>
    <xf numFmtId="0" fontId="1" fillId="2" borderId="0" xfId="0" applyFont="1" applyFill="1" applyBorder="1" applyProtection="1">
      <protection hidden="1"/>
    </xf>
    <xf numFmtId="0" fontId="70" fillId="2" borderId="0" xfId="0" applyFont="1" applyFill="1" applyBorder="1" applyAlignment="1" applyProtection="1">
      <alignment horizontal="left" vertical="top" wrapText="1"/>
      <protection locked="0"/>
    </xf>
    <xf numFmtId="0" fontId="0" fillId="0" borderId="4" xfId="0" applyBorder="1" applyProtection="1">
      <protection hidden="1"/>
    </xf>
    <xf numFmtId="0" fontId="3" fillId="2" borderId="0" xfId="0" applyFont="1" applyFill="1" applyProtection="1">
      <protection hidden="1"/>
    </xf>
    <xf numFmtId="0" fontId="0" fillId="2" borderId="0" xfId="0" applyFill="1" applyBorder="1" applyProtection="1">
      <protection hidden="1"/>
    </xf>
    <xf numFmtId="0" fontId="52" fillId="7" borderId="0" xfId="0" applyFont="1" applyFill="1" applyBorder="1" applyAlignment="1" applyProtection="1">
      <alignment horizontal="left"/>
      <protection hidden="1"/>
    </xf>
    <xf numFmtId="0" fontId="1" fillId="7" borderId="0" xfId="0" applyFont="1" applyFill="1" applyBorder="1" applyAlignment="1" applyProtection="1">
      <alignment horizontal="left"/>
      <protection hidden="1"/>
    </xf>
    <xf numFmtId="0" fontId="0" fillId="0" borderId="4" xfId="0" applyBorder="1" applyAlignment="1" applyProtection="1">
      <protection hidden="1"/>
    </xf>
    <xf numFmtId="0" fontId="3" fillId="2" borderId="0" xfId="0" applyFont="1" applyFill="1" applyAlignment="1" applyProtection="1">
      <alignment vertical="top" wrapText="1"/>
      <protection hidden="1"/>
    </xf>
    <xf numFmtId="0" fontId="38" fillId="2" borderId="0" xfId="0" applyFont="1" applyFill="1" applyAlignment="1" applyProtection="1">
      <alignment horizontal="left" vertical="center" wrapText="1" indent="6"/>
      <protection hidden="1"/>
    </xf>
    <xf numFmtId="0" fontId="11" fillId="2" borderId="0" xfId="0" applyFont="1" applyFill="1" applyBorder="1" applyAlignment="1" applyProtection="1">
      <alignment vertical="center"/>
      <protection hidden="1"/>
    </xf>
    <xf numFmtId="0" fontId="11" fillId="2" borderId="0" xfId="0" applyFont="1" applyFill="1" applyAlignment="1" applyProtection="1">
      <alignment vertical="center"/>
      <protection hidden="1"/>
    </xf>
    <xf numFmtId="0" fontId="0" fillId="7" borderId="0" xfId="0" applyFill="1" applyAlignment="1" applyProtection="1">
      <alignment vertical="center"/>
      <protection hidden="1"/>
    </xf>
    <xf numFmtId="0" fontId="0" fillId="2" borderId="0" xfId="0" applyFill="1" applyAlignment="1" applyProtection="1">
      <alignment vertical="center"/>
      <protection hidden="1"/>
    </xf>
    <xf numFmtId="0" fontId="6" fillId="5" borderId="0" xfId="0" applyFont="1" applyFill="1" applyAlignment="1" applyProtection="1">
      <alignment horizontal="left" vertical="top" wrapText="1" indent="6"/>
      <protection hidden="1"/>
    </xf>
    <xf numFmtId="164" fontId="6" fillId="5" borderId="0" xfId="0" applyNumberFormat="1" applyFont="1" applyFill="1" applyAlignment="1" applyProtection="1">
      <alignment horizontal="left" vertical="top" wrapText="1" indent="6"/>
      <protection hidden="1"/>
    </xf>
    <xf numFmtId="164" fontId="6" fillId="2" borderId="0" xfId="0" applyNumberFormat="1" applyFont="1" applyFill="1" applyAlignment="1" applyProtection="1">
      <alignment horizontal="left" vertical="top" wrapText="1" indent="6"/>
      <protection hidden="1"/>
    </xf>
    <xf numFmtId="0" fontId="6" fillId="2" borderId="0" xfId="0" applyFont="1" applyFill="1" applyAlignment="1" applyProtection="1">
      <alignment horizontal="left" vertical="top" wrapText="1" indent="6"/>
      <protection hidden="1"/>
    </xf>
    <xf numFmtId="0" fontId="10" fillId="5" borderId="0" xfId="0" applyFont="1" applyFill="1" applyAlignment="1" applyProtection="1">
      <alignment horizontal="left" vertical="top" wrapText="1" indent="3"/>
      <protection hidden="1"/>
    </xf>
    <xf numFmtId="0" fontId="10" fillId="2" borderId="0" xfId="0" applyFont="1" applyFill="1" applyAlignment="1" applyProtection="1">
      <alignment horizontal="left" vertical="top" wrapText="1" indent="3"/>
      <protection hidden="1"/>
    </xf>
    <xf numFmtId="0" fontId="0" fillId="7" borderId="0" xfId="0" applyFill="1" applyAlignment="1" applyProtection="1">
      <alignment wrapText="1"/>
      <protection hidden="1"/>
    </xf>
    <xf numFmtId="0" fontId="0" fillId="7" borderId="0" xfId="0" applyFont="1" applyFill="1" applyProtection="1">
      <protection hidden="1"/>
    </xf>
    <xf numFmtId="0" fontId="50" fillId="7" borderId="0" xfId="0" applyFont="1" applyFill="1" applyAlignment="1" applyProtection="1">
      <alignment wrapText="1"/>
      <protection hidden="1"/>
    </xf>
    <xf numFmtId="0" fontId="3" fillId="7" borderId="10" xfId="0" applyFont="1" applyFill="1" applyBorder="1" applyAlignment="1" applyProtection="1">
      <alignment vertical="center" wrapText="1"/>
      <protection hidden="1"/>
    </xf>
    <xf numFmtId="0" fontId="11" fillId="5" borderId="0" xfId="0" applyFont="1" applyFill="1" applyAlignment="1" applyProtection="1">
      <alignment vertical="top" wrapText="1"/>
      <protection hidden="1"/>
    </xf>
    <xf numFmtId="0" fontId="0" fillId="2" borderId="0" xfId="0" applyFont="1" applyFill="1" applyBorder="1" applyProtection="1">
      <protection hidden="1"/>
    </xf>
    <xf numFmtId="0" fontId="6" fillId="2" borderId="0" xfId="0" applyFont="1" applyFill="1" applyAlignment="1" applyProtection="1">
      <alignment vertical="top" wrapText="1"/>
      <protection hidden="1"/>
    </xf>
    <xf numFmtId="0" fontId="6" fillId="5" borderId="0" xfId="0" applyFont="1" applyFill="1" applyAlignment="1" applyProtection="1">
      <alignment vertical="top" wrapText="1"/>
      <protection hidden="1"/>
    </xf>
    <xf numFmtId="164" fontId="6" fillId="3" borderId="11" xfId="0" applyNumberFormat="1" applyFont="1" applyFill="1" applyBorder="1" applyProtection="1">
      <protection hidden="1"/>
    </xf>
    <xf numFmtId="0" fontId="6" fillId="5" borderId="0" xfId="0" applyFont="1" applyFill="1" applyAlignment="1" applyProtection="1">
      <alignment horizontal="left" indent="3"/>
      <protection hidden="1"/>
    </xf>
    <xf numFmtId="0" fontId="0" fillId="5" borderId="0" xfId="0" applyFill="1" applyBorder="1" applyProtection="1">
      <protection hidden="1"/>
    </xf>
    <xf numFmtId="0" fontId="0" fillId="5" borderId="3" xfId="0" applyFill="1" applyBorder="1" applyProtection="1">
      <protection hidden="1"/>
    </xf>
    <xf numFmtId="0" fontId="0" fillId="2" borderId="3" xfId="0" applyFill="1" applyBorder="1" applyProtection="1">
      <protection hidden="1"/>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vertical="top" wrapText="1"/>
      <protection locked="0"/>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center" vertical="center"/>
      <protection hidden="1"/>
    </xf>
    <xf numFmtId="0" fontId="35" fillId="5" borderId="0" xfId="0" applyFont="1" applyFill="1" applyBorder="1" applyAlignment="1" applyProtection="1">
      <alignment vertical="top"/>
      <protection hidden="1"/>
    </xf>
    <xf numFmtId="0" fontId="36" fillId="5" borderId="0" xfId="0" applyFont="1" applyFill="1" applyBorder="1" applyAlignment="1" applyProtection="1">
      <alignment horizontal="center" vertical="center"/>
      <protection hidden="1"/>
    </xf>
    <xf numFmtId="0" fontId="44" fillId="2" borderId="0" xfId="0" applyFont="1" applyFill="1" applyBorder="1" applyAlignment="1" applyProtection="1">
      <alignment vertical="top"/>
      <protection hidden="1"/>
    </xf>
    <xf numFmtId="0" fontId="62" fillId="2" borderId="0" xfId="0" applyFont="1" applyFill="1" applyBorder="1" applyAlignment="1" applyProtection="1">
      <alignment vertical="top"/>
      <protection hidden="1"/>
    </xf>
    <xf numFmtId="0" fontId="35" fillId="2" borderId="0" xfId="0" applyFont="1" applyFill="1" applyBorder="1" applyAlignment="1" applyProtection="1">
      <alignment vertical="top"/>
      <protection hidden="1"/>
    </xf>
    <xf numFmtId="0" fontId="43" fillId="2" borderId="0" xfId="0" applyFont="1" applyFill="1" applyBorder="1" applyAlignment="1" applyProtection="1">
      <alignment vertical="top"/>
      <protection hidden="1"/>
    </xf>
    <xf numFmtId="0" fontId="36" fillId="2" borderId="0" xfId="0" applyFont="1" applyFill="1" applyBorder="1" applyAlignment="1" applyProtection="1">
      <alignment horizontal="center" vertical="center"/>
      <protection hidden="1"/>
    </xf>
    <xf numFmtId="0" fontId="43" fillId="5" borderId="0" xfId="0" applyFont="1" applyFill="1" applyBorder="1" applyAlignment="1" applyProtection="1">
      <alignment vertical="top"/>
      <protection hidden="1"/>
    </xf>
    <xf numFmtId="0" fontId="0" fillId="2" borderId="0" xfId="0" applyFill="1" applyBorder="1" applyAlignment="1" applyProtection="1">
      <alignment vertical="top"/>
      <protection hidden="1"/>
    </xf>
    <xf numFmtId="0" fontId="6" fillId="2" borderId="0" xfId="0" applyFont="1" applyFill="1" applyBorder="1" applyAlignment="1" applyProtection="1">
      <protection hidden="1"/>
    </xf>
    <xf numFmtId="0" fontId="11" fillId="2" borderId="0" xfId="0" applyFont="1" applyFill="1" applyBorder="1" applyAlignment="1" applyProtection="1">
      <alignment horizontal="left" indent="1"/>
      <protection hidden="1"/>
    </xf>
    <xf numFmtId="0" fontId="6" fillId="2" borderId="0" xfId="0" applyFont="1" applyFill="1" applyBorder="1" applyAlignment="1" applyProtection="1">
      <alignment horizontal="left" indent="1"/>
      <protection hidden="1"/>
    </xf>
    <xf numFmtId="0" fontId="6" fillId="2" borderId="0" xfId="0" applyFont="1" applyFill="1" applyBorder="1" applyAlignment="1" applyProtection="1">
      <alignment horizontal="center"/>
      <protection hidden="1"/>
    </xf>
    <xf numFmtId="0" fontId="11" fillId="2" borderId="0" xfId="0" applyFont="1" applyFill="1" applyAlignment="1" applyProtection="1">
      <alignment horizontal="left" wrapText="1"/>
      <protection hidden="1"/>
    </xf>
    <xf numFmtId="0" fontId="6" fillId="6" borderId="0" xfId="0" applyFont="1" applyFill="1" applyBorder="1" applyProtection="1">
      <protection hidden="1"/>
    </xf>
    <xf numFmtId="0" fontId="6" fillId="6" borderId="0" xfId="0" applyFont="1" applyFill="1" applyProtection="1">
      <protection hidden="1"/>
    </xf>
    <xf numFmtId="6" fontId="6" fillId="6" borderId="0" xfId="0" applyNumberFormat="1" applyFont="1" applyFill="1" applyProtection="1">
      <protection hidden="1"/>
    </xf>
    <xf numFmtId="0" fontId="71" fillId="2" borderId="0" xfId="0" applyFont="1" applyFill="1" applyAlignment="1" applyProtection="1">
      <alignment vertical="center"/>
      <protection hidden="1"/>
    </xf>
    <xf numFmtId="0" fontId="71" fillId="0" borderId="0" xfId="0" applyFont="1" applyAlignment="1">
      <alignment vertical="center"/>
    </xf>
    <xf numFmtId="0" fontId="71" fillId="2" borderId="0" xfId="0" applyFont="1" applyFill="1" applyAlignment="1">
      <alignment vertical="center"/>
    </xf>
    <xf numFmtId="6" fontId="6" fillId="6" borderId="0" xfId="0" applyNumberFormat="1" applyFont="1" applyFill="1" applyAlignment="1" applyProtection="1">
      <alignment vertical="center"/>
      <protection hidden="1"/>
    </xf>
    <xf numFmtId="164" fontId="6" fillId="6" borderId="0" xfId="0" applyNumberFormat="1" applyFont="1" applyFill="1" applyProtection="1">
      <protection hidden="1"/>
    </xf>
    <xf numFmtId="0" fontId="6" fillId="6" borderId="0" xfId="0" applyFont="1" applyFill="1" applyAlignment="1" applyProtection="1">
      <protection hidden="1"/>
    </xf>
    <xf numFmtId="6" fontId="6" fillId="2" borderId="15" xfId="0" applyNumberFormat="1" applyFont="1" applyFill="1" applyBorder="1" applyProtection="1">
      <protection hidden="1"/>
    </xf>
    <xf numFmtId="6" fontId="6" fillId="2" borderId="0" xfId="0" applyNumberFormat="1" applyFont="1" applyFill="1" applyAlignment="1" applyProtection="1">
      <alignment vertical="top"/>
      <protection hidden="1"/>
    </xf>
    <xf numFmtId="6" fontId="6" fillId="2" borderId="1" xfId="0" applyNumberFormat="1" applyFont="1" applyFill="1" applyBorder="1" applyProtection="1"/>
    <xf numFmtId="6" fontId="6" fillId="6" borderId="0" xfId="0" applyNumberFormat="1" applyFont="1" applyFill="1" applyBorder="1" applyProtection="1">
      <protection hidden="1"/>
    </xf>
    <xf numFmtId="164" fontId="6" fillId="6" borderId="0" xfId="0" applyNumberFormat="1" applyFont="1" applyFill="1" applyBorder="1" applyProtection="1">
      <protection hidden="1"/>
    </xf>
    <xf numFmtId="0" fontId="23" fillId="6" borderId="0" xfId="1" applyFont="1" applyFill="1" applyBorder="1" applyAlignment="1" applyProtection="1">
      <alignment vertical="center"/>
      <protection hidden="1"/>
    </xf>
    <xf numFmtId="6" fontId="6" fillId="6" borderId="0" xfId="0" applyNumberFormat="1" applyFont="1" applyFill="1" applyBorder="1" applyAlignment="1" applyProtection="1">
      <alignment vertical="center"/>
      <protection hidden="1"/>
    </xf>
    <xf numFmtId="6" fontId="6" fillId="6" borderId="0" xfId="0" applyNumberFormat="1" applyFont="1" applyFill="1" applyBorder="1" applyAlignment="1" applyProtection="1">
      <alignment horizontal="left"/>
      <protection hidden="1"/>
    </xf>
    <xf numFmtId="164" fontId="6" fillId="6" borderId="0" xfId="0" applyNumberFormat="1" applyFont="1" applyFill="1" applyBorder="1" applyAlignment="1" applyProtection="1">
      <alignment horizontal="left"/>
      <protection hidden="1"/>
    </xf>
    <xf numFmtId="0" fontId="23" fillId="6" borderId="0" xfId="1" applyFont="1" applyFill="1" applyBorder="1" applyAlignment="1" applyProtection="1">
      <alignment horizontal="left"/>
      <protection hidden="1"/>
    </xf>
    <xf numFmtId="0" fontId="6" fillId="6" borderId="0" xfId="0" applyFont="1" applyFill="1" applyAlignment="1" applyProtection="1">
      <alignment horizontal="left"/>
      <protection hidden="1"/>
    </xf>
    <xf numFmtId="0" fontId="6" fillId="6" borderId="0" xfId="0" applyFont="1" applyFill="1" applyBorder="1" applyAlignment="1" applyProtection="1">
      <alignment horizontal="left"/>
      <protection hidden="1"/>
    </xf>
    <xf numFmtId="0" fontId="14" fillId="6" borderId="0" xfId="0" applyFont="1" applyFill="1" applyBorder="1" applyAlignment="1" applyProtection="1">
      <protection hidden="1"/>
    </xf>
    <xf numFmtId="6" fontId="6" fillId="6" borderId="0" xfId="0" applyNumberFormat="1" applyFont="1" applyFill="1" applyBorder="1" applyAlignment="1" applyProtection="1">
      <alignment horizontal="left" vertical="center"/>
      <protection hidden="1"/>
    </xf>
    <xf numFmtId="0" fontId="24"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wrapText="1" indent="6"/>
      <protection hidden="1"/>
    </xf>
    <xf numFmtId="164" fontId="6" fillId="2" borderId="1" xfId="0" applyNumberFormat="1" applyFont="1" applyFill="1" applyBorder="1" applyProtection="1"/>
    <xf numFmtId="0" fontId="6" fillId="2" borderId="1" xfId="0" applyFont="1" applyFill="1" applyBorder="1" applyProtection="1"/>
    <xf numFmtId="6" fontId="26" fillId="2" borderId="1" xfId="0" applyNumberFormat="1" applyFont="1" applyFill="1" applyBorder="1" applyProtection="1"/>
    <xf numFmtId="164" fontId="11" fillId="2" borderId="2" xfId="0" applyNumberFormat="1" applyFont="1" applyFill="1" applyBorder="1" applyProtection="1"/>
    <xf numFmtId="164" fontId="11" fillId="2" borderId="2" xfId="0" applyNumberFormat="1" applyFont="1" applyFill="1" applyBorder="1" applyAlignment="1" applyProtection="1"/>
    <xf numFmtId="164" fontId="6" fillId="2" borderId="1" xfId="0" applyNumberFormat="1" applyFont="1" applyFill="1" applyBorder="1" applyAlignment="1" applyProtection="1"/>
    <xf numFmtId="0" fontId="39" fillId="5" borderId="1" xfId="0" applyFont="1" applyFill="1" applyBorder="1" applyAlignment="1" applyProtection="1">
      <alignment vertical="center"/>
    </xf>
    <xf numFmtId="164" fontId="27" fillId="2" borderId="2" xfId="0" applyNumberFormat="1" applyFont="1" applyFill="1" applyBorder="1" applyProtection="1"/>
    <xf numFmtId="164" fontId="6" fillId="2" borderId="2" xfId="0" applyNumberFormat="1" applyFont="1" applyFill="1" applyBorder="1" applyProtection="1"/>
    <xf numFmtId="0" fontId="6" fillId="8" borderId="25" xfId="0" applyFont="1" applyFill="1" applyBorder="1" applyAlignment="1" applyProtection="1">
      <alignment horizontal="left" vertical="top" wrapText="1" indent="2"/>
      <protection hidden="1"/>
    </xf>
    <xf numFmtId="0" fontId="6" fillId="6" borderId="0" xfId="0" applyFont="1" applyFill="1" applyAlignment="1" applyProtection="1">
      <alignment vertical="center"/>
      <protection hidden="1"/>
    </xf>
    <xf numFmtId="0" fontId="6" fillId="5" borderId="0" xfId="0" applyFont="1" applyFill="1" applyAlignment="1" applyProtection="1">
      <alignment horizontal="left" vertical="top" wrapText="1" indent="1"/>
      <protection hidden="1"/>
    </xf>
    <xf numFmtId="0" fontId="6" fillId="5" borderId="0" xfId="0" applyFont="1" applyFill="1" applyBorder="1" applyAlignment="1" applyProtection="1">
      <alignment horizontal="left" vertical="top" wrapText="1" indent="1"/>
      <protection hidden="1"/>
    </xf>
    <xf numFmtId="0" fontId="12" fillId="5" borderId="0" xfId="1" applyFont="1" applyFill="1" applyAlignment="1" applyProtection="1">
      <alignment horizontal="left" vertical="top" wrapText="1" indent="1"/>
      <protection hidden="1"/>
    </xf>
    <xf numFmtId="0" fontId="24" fillId="5" borderId="0" xfId="0" applyFont="1" applyFill="1" applyBorder="1" applyAlignment="1" applyProtection="1">
      <alignment horizontal="left" vertical="top" wrapText="1" indent="1"/>
      <protection hidden="1"/>
    </xf>
    <xf numFmtId="0" fontId="11" fillId="5" borderId="26" xfId="0" applyFont="1" applyFill="1" applyBorder="1" applyAlignment="1" applyProtection="1">
      <alignment horizontal="left" vertical="top" wrapText="1" indent="1"/>
      <protection hidden="1"/>
    </xf>
    <xf numFmtId="0" fontId="6" fillId="5" borderId="25" xfId="0" applyFont="1" applyFill="1" applyBorder="1" applyAlignment="1" applyProtection="1">
      <alignment horizontal="left" vertical="top" wrapText="1" indent="1"/>
      <protection hidden="1"/>
    </xf>
    <xf numFmtId="0" fontId="13" fillId="4" borderId="0" xfId="1" applyNumberFormat="1" applyFont="1" applyFill="1" applyBorder="1" applyAlignment="1" applyProtection="1">
      <alignment horizontal="left" vertical="center" indent="1"/>
      <protection hidden="1"/>
    </xf>
    <xf numFmtId="0" fontId="6" fillId="0" borderId="12" xfId="0" applyFont="1" applyFill="1" applyBorder="1" applyAlignment="1" applyProtection="1">
      <alignment horizontal="left" vertical="center" indent="1"/>
      <protection locked="0"/>
    </xf>
    <xf numFmtId="0" fontId="6" fillId="0" borderId="9" xfId="0" applyFont="1" applyFill="1" applyBorder="1" applyAlignment="1" applyProtection="1">
      <alignment horizontal="left" vertical="center" indent="1"/>
      <protection locked="0"/>
    </xf>
    <xf numFmtId="0" fontId="8" fillId="5" borderId="0" xfId="0" applyFont="1" applyFill="1" applyAlignment="1" applyProtection="1">
      <alignment horizontal="left" wrapText="1" indent="1"/>
      <protection hidden="1"/>
    </xf>
    <xf numFmtId="0" fontId="72" fillId="2" borderId="0" xfId="0" applyFont="1" applyFill="1" applyBorder="1" applyAlignment="1" applyProtection="1">
      <alignment wrapText="1"/>
      <protection hidden="1"/>
    </xf>
    <xf numFmtId="0" fontId="0" fillId="0" borderId="0" xfId="0" applyAlignment="1">
      <alignment wrapText="1"/>
    </xf>
    <xf numFmtId="0" fontId="0" fillId="0" borderId="0" xfId="0" applyAlignment="1"/>
    <xf numFmtId="0" fontId="6" fillId="2" borderId="0" xfId="0" applyFont="1" applyFill="1" applyBorder="1" applyAlignment="1" applyProtection="1">
      <alignment vertical="top" wrapText="1"/>
      <protection hidden="1"/>
    </xf>
    <xf numFmtId="0" fontId="6" fillId="2" borderId="0" xfId="0" applyFont="1" applyFill="1" applyBorder="1" applyAlignment="1" applyProtection="1">
      <alignment vertical="top"/>
      <protection hidden="1"/>
    </xf>
    <xf numFmtId="0" fontId="0" fillId="0" borderId="0" xfId="0" applyAlignment="1">
      <alignment vertical="top"/>
    </xf>
    <xf numFmtId="0" fontId="1" fillId="7" borderId="0" xfId="0" applyFont="1" applyFill="1" applyAlignment="1" applyProtection="1">
      <alignment horizontal="left" wrapText="1"/>
      <protection hidden="1"/>
    </xf>
    <xf numFmtId="0" fontId="52" fillId="7" borderId="9" xfId="0" applyFont="1" applyFill="1" applyBorder="1" applyAlignment="1" applyProtection="1">
      <alignment vertical="top" wrapText="1"/>
      <protection hidden="1"/>
    </xf>
    <xf numFmtId="0" fontId="52" fillId="7" borderId="27" xfId="0" applyFont="1" applyFill="1" applyBorder="1" applyAlignment="1" applyProtection="1">
      <alignment vertical="top" wrapText="1"/>
      <protection hidden="1"/>
    </xf>
    <xf numFmtId="0" fontId="1" fillId="7" borderId="13" xfId="0" applyFont="1" applyFill="1" applyBorder="1" applyAlignment="1" applyProtection="1">
      <alignment horizontal="left"/>
      <protection hidden="1"/>
    </xf>
    <xf numFmtId="0" fontId="1" fillId="7" borderId="14" xfId="0" applyFont="1" applyFill="1" applyBorder="1" applyAlignment="1" applyProtection="1">
      <alignment horizontal="left"/>
      <protection hidden="1"/>
    </xf>
    <xf numFmtId="0" fontId="50" fillId="7" borderId="0" xfId="0" applyFont="1" applyFill="1" applyAlignment="1" applyProtection="1">
      <alignment horizontal="left" wrapText="1"/>
      <protection hidden="1"/>
    </xf>
    <xf numFmtId="0" fontId="50" fillId="7" borderId="15" xfId="0" applyFont="1" applyFill="1" applyBorder="1" applyAlignment="1" applyProtection="1">
      <alignment horizontal="left" wrapText="1"/>
      <protection hidden="1"/>
    </xf>
    <xf numFmtId="0" fontId="1" fillId="7" borderId="16" xfId="0" applyFont="1" applyFill="1" applyBorder="1" applyAlignment="1" applyProtection="1">
      <alignment horizontal="left" wrapText="1"/>
      <protection hidden="1"/>
    </xf>
    <xf numFmtId="6" fontId="6" fillId="2" borderId="0" xfId="0" applyNumberFormat="1" applyFont="1" applyFill="1" applyBorder="1" applyAlignment="1" applyProtection="1">
      <protection hidden="1"/>
    </xf>
    <xf numFmtId="0" fontId="26" fillId="2" borderId="0" xfId="0" applyFont="1" applyFill="1" applyAlignment="1" applyProtection="1">
      <alignment wrapText="1"/>
      <protection hidden="1"/>
    </xf>
    <xf numFmtId="0" fontId="0" fillId="0" borderId="0" xfId="0" applyAlignment="1" applyProtection="1">
      <protection hidden="1"/>
    </xf>
    <xf numFmtId="6" fontId="35" fillId="2" borderId="0" xfId="0" applyNumberFormat="1" applyFont="1" applyFill="1" applyBorder="1" applyAlignment="1" applyProtection="1">
      <alignment vertical="center" wrapText="1"/>
      <protection hidden="1"/>
    </xf>
    <xf numFmtId="0" fontId="43" fillId="0" borderId="0" xfId="0" applyFont="1" applyAlignment="1" applyProtection="1">
      <alignment wrapText="1"/>
      <protection hidden="1"/>
    </xf>
    <xf numFmtId="0" fontId="6" fillId="5" borderId="0" xfId="0" applyFont="1" applyFill="1" applyBorder="1" applyAlignment="1" applyProtection="1">
      <alignment vertical="top" wrapText="1"/>
      <protection hidden="1"/>
    </xf>
    <xf numFmtId="0" fontId="6" fillId="5" borderId="0" xfId="0" applyFont="1" applyFill="1" applyAlignment="1" applyProtection="1">
      <alignment wrapText="1"/>
      <protection hidden="1"/>
    </xf>
    <xf numFmtId="0" fontId="0" fillId="5" borderId="0" xfId="0" applyFont="1" applyFill="1" applyAlignment="1" applyProtection="1">
      <alignment wrapText="1"/>
      <protection hidden="1"/>
    </xf>
    <xf numFmtId="0" fontId="24" fillId="2" borderId="0" xfId="0" applyFont="1" applyFill="1" applyAlignment="1" applyProtection="1">
      <alignment vertical="top" wrapText="1"/>
      <protection hidden="1"/>
    </xf>
    <xf numFmtId="0" fontId="11" fillId="2" borderId="0" xfId="0" applyFont="1" applyFill="1" applyBorder="1" applyAlignment="1" applyProtection="1">
      <alignment vertical="top" wrapText="1"/>
      <protection hidden="1"/>
    </xf>
    <xf numFmtId="0" fontId="11" fillId="2" borderId="0" xfId="0" applyFont="1" applyFill="1" applyBorder="1" applyAlignment="1" applyProtection="1">
      <alignment vertical="top"/>
      <protection hidden="1"/>
    </xf>
    <xf numFmtId="0" fontId="11" fillId="2" borderId="0" xfId="0" applyFont="1" applyFill="1" applyAlignment="1" applyProtection="1">
      <alignment vertical="top" wrapText="1"/>
      <protection hidden="1"/>
    </xf>
    <xf numFmtId="0" fontId="27" fillId="2" borderId="0" xfId="0" applyFont="1" applyFill="1" applyAlignment="1" applyProtection="1">
      <alignment wrapText="1"/>
      <protection hidden="1"/>
    </xf>
    <xf numFmtId="0" fontId="6" fillId="7" borderId="0" xfId="0" applyFont="1" applyFill="1" applyAlignment="1" applyProtection="1">
      <alignment horizontal="left" vertical="top" wrapText="1" indent="2"/>
      <protection hidden="1"/>
    </xf>
    <xf numFmtId="0" fontId="11" fillId="2" borderId="0" xfId="0" applyFont="1" applyFill="1" applyAlignment="1" applyProtection="1">
      <alignment horizontal="left" wrapText="1"/>
      <protection hidden="1"/>
    </xf>
    <xf numFmtId="0" fontId="36" fillId="2" borderId="0" xfId="0" applyFont="1" applyFill="1" applyAlignment="1" applyProtection="1">
      <alignment horizontal="left" wrapText="1"/>
      <protection hidden="1"/>
    </xf>
    <xf numFmtId="0" fontId="6" fillId="5" borderId="0" xfId="0" applyFont="1" applyFill="1" applyAlignment="1" applyProtection="1">
      <alignment vertical="top" wrapText="1"/>
      <protection hidden="1"/>
    </xf>
    <xf numFmtId="0" fontId="0" fillId="0" borderId="0" xfId="0" applyAlignment="1">
      <alignment vertical="top" wrapText="1"/>
    </xf>
    <xf numFmtId="0" fontId="6" fillId="2" borderId="0" xfId="0" applyFont="1" applyFill="1" applyAlignment="1" applyProtection="1">
      <alignment horizontal="left" vertical="top" wrapText="1"/>
      <protection hidden="1"/>
    </xf>
    <xf numFmtId="0" fontId="6" fillId="5" borderId="0" xfId="0" applyFont="1" applyFill="1" applyAlignment="1" applyProtection="1">
      <alignment horizontal="left" vertical="top" wrapText="1"/>
      <protection hidden="1"/>
    </xf>
    <xf numFmtId="0" fontId="6" fillId="2" borderId="0" xfId="0" applyFont="1" applyFill="1" applyAlignment="1" applyProtection="1">
      <alignment vertical="top" wrapText="1"/>
      <protection hidden="1"/>
    </xf>
    <xf numFmtId="49" fontId="6" fillId="2" borderId="12" xfId="0" applyNumberFormat="1" applyFont="1" applyFill="1" applyBorder="1" applyAlignment="1" applyProtection="1"/>
    <xf numFmtId="49" fontId="0" fillId="0" borderId="9" xfId="0" applyNumberFormat="1" applyBorder="1" applyAlignment="1" applyProtection="1"/>
    <xf numFmtId="0" fontId="6" fillId="5" borderId="0" xfId="0" applyFont="1" applyFill="1" applyAlignment="1" applyProtection="1">
      <alignment vertical="top"/>
      <protection hidden="1"/>
    </xf>
    <xf numFmtId="0" fontId="6" fillId="2"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11" fillId="2" borderId="0" xfId="0" applyFont="1" applyFill="1" applyAlignment="1" applyProtection="1">
      <alignment wrapText="1"/>
      <protection hidden="1"/>
    </xf>
    <xf numFmtId="0" fontId="11" fillId="5" borderId="0" xfId="0" applyFont="1" applyFill="1" applyAlignment="1" applyProtection="1">
      <alignment horizontal="left" wrapText="1"/>
      <protection hidden="1"/>
    </xf>
    <xf numFmtId="0" fontId="28" fillId="2" borderId="4" xfId="1" applyFont="1" applyFill="1" applyBorder="1" applyAlignment="1" applyProtection="1">
      <protection hidden="1"/>
    </xf>
    <xf numFmtId="0" fontId="3" fillId="5" borderId="0" xfId="0" applyFont="1" applyFill="1" applyAlignment="1" applyProtection="1">
      <alignment horizontal="left" vertical="center" wrapText="1"/>
      <protection hidden="1"/>
    </xf>
    <xf numFmtId="0" fontId="6" fillId="5" borderId="0" xfId="0" applyFont="1" applyFill="1" applyAlignment="1" applyProtection="1">
      <alignment horizontal="left" vertical="center" wrapText="1"/>
      <protection hidden="1"/>
    </xf>
    <xf numFmtId="0" fontId="6" fillId="5" borderId="0" xfId="0" applyFont="1" applyFill="1" applyAlignment="1" applyProtection="1">
      <alignment horizontal="left" wrapText="1"/>
      <protection hidden="1"/>
    </xf>
    <xf numFmtId="0" fontId="20" fillId="2" borderId="4" xfId="0" applyFont="1" applyFill="1" applyBorder="1" applyAlignment="1" applyProtection="1">
      <alignment horizontal="left" wrapText="1"/>
      <protection hidden="1"/>
    </xf>
    <xf numFmtId="0" fontId="11" fillId="5" borderId="0" xfId="0" applyFont="1" applyFill="1" applyAlignment="1" applyProtection="1">
      <alignment horizontal="left" vertical="top" wrapText="1"/>
      <protection hidden="1"/>
    </xf>
    <xf numFmtId="0" fontId="11" fillId="2" borderId="0" xfId="0" applyFont="1" applyFill="1" applyAlignment="1" applyProtection="1">
      <alignment horizontal="left" vertical="top" wrapText="1"/>
      <protection hidden="1"/>
    </xf>
    <xf numFmtId="0" fontId="72" fillId="2" borderId="0" xfId="0" applyFont="1" applyFill="1" applyAlignment="1" applyProtection="1">
      <protection hidden="1"/>
    </xf>
    <xf numFmtId="0" fontId="24" fillId="0" borderId="0" xfId="0" applyFont="1" applyAlignment="1"/>
    <xf numFmtId="0" fontId="12" fillId="2" borderId="0" xfId="1" applyFont="1" applyFill="1" applyBorder="1" applyAlignment="1" applyProtection="1">
      <alignment horizontal="left" vertical="top" wrapText="1"/>
      <protection hidden="1"/>
    </xf>
    <xf numFmtId="0" fontId="27" fillId="5" borderId="0" xfId="0" applyFont="1" applyFill="1" applyAlignment="1" applyProtection="1">
      <alignment horizontal="left" vertical="top" wrapText="1" indent="3"/>
      <protection hidden="1"/>
    </xf>
    <xf numFmtId="0" fontId="27" fillId="2" borderId="0" xfId="0" applyFont="1" applyFill="1" applyAlignment="1" applyProtection="1">
      <alignment vertical="top" wrapText="1"/>
      <protection hidden="1"/>
    </xf>
    <xf numFmtId="0" fontId="27" fillId="2" borderId="0" xfId="0" applyFont="1" applyFill="1" applyAlignment="1" applyProtection="1">
      <alignment horizontal="left" vertical="top" wrapText="1" indent="3"/>
      <protection hidden="1"/>
    </xf>
    <xf numFmtId="0" fontId="5" fillId="5" borderId="0" xfId="1" applyFont="1" applyFill="1" applyBorder="1" applyAlignment="1" applyProtection="1">
      <alignment horizontal="left" vertical="top" wrapText="1"/>
      <protection hidden="1"/>
    </xf>
    <xf numFmtId="0" fontId="5" fillId="5" borderId="0" xfId="1" applyFont="1" applyFill="1" applyAlignment="1" applyProtection="1">
      <alignment horizontal="left" vertical="top" wrapText="1"/>
      <protection hidden="1"/>
    </xf>
    <xf numFmtId="0" fontId="41" fillId="5" borderId="0" xfId="0" applyFont="1" applyFill="1" applyAlignment="1" applyProtection="1">
      <alignment horizontal="left" vertical="top" wrapText="1" indent="5"/>
      <protection hidden="1"/>
    </xf>
    <xf numFmtId="0" fontId="27" fillId="5" borderId="0" xfId="0" applyFont="1" applyFill="1" applyAlignment="1" applyProtection="1">
      <alignment horizontal="left" vertical="top" wrapText="1" indent="5"/>
      <protection hidden="1"/>
    </xf>
    <xf numFmtId="0" fontId="27" fillId="2" borderId="0" xfId="0" applyFont="1" applyFill="1" applyAlignment="1" applyProtection="1">
      <alignment horizontal="left" vertical="top" wrapText="1" indent="5"/>
      <protection hidden="1"/>
    </xf>
    <xf numFmtId="0" fontId="41" fillId="2" borderId="0" xfId="0" applyFont="1" applyFill="1" applyAlignment="1" applyProtection="1">
      <alignment horizontal="left" vertical="top" wrapText="1" indent="5"/>
      <protection hidden="1"/>
    </xf>
    <xf numFmtId="0" fontId="6" fillId="2" borderId="0" xfId="0" applyFont="1" applyFill="1" applyAlignment="1" applyProtection="1">
      <alignment horizontal="left" vertical="top" wrapText="1" indent="1"/>
      <protection hidden="1"/>
    </xf>
    <xf numFmtId="0" fontId="0" fillId="0" borderId="0" xfId="0" applyAlignment="1" applyProtection="1">
      <alignment horizontal="left" vertical="top" wrapText="1" indent="1"/>
      <protection hidden="1"/>
    </xf>
    <xf numFmtId="0" fontId="56" fillId="2" borderId="0" xfId="0" applyFont="1" applyFill="1" applyAlignment="1" applyProtection="1">
      <alignment horizontal="left" vertical="center" wrapText="1" indent="3"/>
      <protection hidden="1"/>
    </xf>
    <xf numFmtId="0" fontId="11" fillId="2" borderId="0" xfId="0" applyFont="1" applyFill="1" applyAlignment="1" applyProtection="1">
      <alignment horizontal="left" vertical="top" wrapText="1" indent="3"/>
      <protection hidden="1"/>
    </xf>
    <xf numFmtId="0" fontId="6" fillId="2" borderId="0" xfId="0" applyFont="1" applyFill="1" applyAlignment="1" applyProtection="1">
      <alignment horizontal="left" vertical="top" wrapText="1" indent="3"/>
      <protection hidden="1"/>
    </xf>
    <xf numFmtId="0" fontId="29" fillId="2" borderId="0" xfId="1" applyFont="1" applyFill="1" applyProtection="1">
      <protection hidden="1"/>
    </xf>
    <xf numFmtId="0" fontId="11" fillId="5" borderId="0" xfId="0" applyFont="1" applyFill="1" applyAlignment="1" applyProtection="1">
      <alignment horizontal="left" vertical="top" wrapText="1" indent="3"/>
      <protection hidden="1"/>
    </xf>
    <xf numFmtId="0" fontId="6" fillId="2" borderId="0" xfId="0" applyFont="1" applyFill="1" applyBorder="1" applyAlignment="1" applyProtection="1">
      <alignment horizontal="left" vertical="top" wrapText="1" indent="1"/>
      <protection hidden="1"/>
    </xf>
    <xf numFmtId="0" fontId="6" fillId="5" borderId="0" xfId="0" applyFont="1" applyFill="1" applyAlignment="1" applyProtection="1">
      <alignment horizontal="left" vertical="top" wrapText="1" indent="3"/>
      <protection hidden="1"/>
    </xf>
    <xf numFmtId="0" fontId="73" fillId="2" borderId="33" xfId="0" applyFont="1" applyFill="1" applyBorder="1" applyAlignment="1" applyProtection="1">
      <alignment horizontal="center" vertical="center" wrapText="1"/>
      <protection hidden="1"/>
    </xf>
    <xf numFmtId="0" fontId="73" fillId="2" borderId="34" xfId="0" applyFont="1" applyFill="1" applyBorder="1" applyAlignment="1" applyProtection="1">
      <alignment horizontal="center" vertical="center" wrapText="1"/>
      <protection hidden="1"/>
    </xf>
    <xf numFmtId="0" fontId="73" fillId="2" borderId="35" xfId="0" applyFont="1" applyFill="1" applyBorder="1" applyAlignment="1" applyProtection="1">
      <alignment horizontal="center" vertical="center" wrapText="1"/>
      <protection hidden="1"/>
    </xf>
    <xf numFmtId="0" fontId="3" fillId="5" borderId="10" xfId="0" applyFont="1" applyFill="1" applyBorder="1" applyAlignment="1" applyProtection="1">
      <alignment horizontal="left" vertical="center" wrapText="1"/>
      <protection hidden="1"/>
    </xf>
    <xf numFmtId="0" fontId="19" fillId="2" borderId="0" xfId="0" applyFont="1" applyFill="1" applyAlignment="1" applyProtection="1">
      <alignment horizontal="left" vertical="center" wrapText="1" indent="1"/>
      <protection hidden="1"/>
    </xf>
    <xf numFmtId="0" fontId="11" fillId="2" borderId="5" xfId="0" applyFont="1" applyFill="1" applyBorder="1" applyAlignment="1" applyProtection="1">
      <alignment vertical="top" wrapText="1"/>
      <protection hidden="1"/>
    </xf>
    <xf numFmtId="0" fontId="3" fillId="5" borderId="0" xfId="0" applyFont="1" applyFill="1" applyBorder="1" applyAlignment="1" applyProtection="1">
      <alignment horizontal="left" wrapText="1"/>
      <protection hidden="1"/>
    </xf>
    <xf numFmtId="0" fontId="0" fillId="5" borderId="0" xfId="0" applyFill="1" applyAlignment="1" applyProtection="1">
      <alignment horizontal="left" wrapText="1"/>
      <protection hidden="1"/>
    </xf>
    <xf numFmtId="0" fontId="26" fillId="2" borderId="0" xfId="0" applyFont="1" applyFill="1" applyAlignment="1" applyProtection="1">
      <alignment horizontal="left" vertical="top" wrapText="1" indent="5"/>
      <protection hidden="1"/>
    </xf>
    <xf numFmtId="0" fontId="3" fillId="5" borderId="0" xfId="0" applyFont="1" applyFill="1" applyAlignment="1" applyProtection="1">
      <alignment vertical="center" wrapText="1"/>
      <protection hidden="1"/>
    </xf>
    <xf numFmtId="0" fontId="21" fillId="5" borderId="0" xfId="0" applyFont="1" applyFill="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0" fillId="5" borderId="0" xfId="0" applyFont="1" applyFill="1" applyAlignment="1" applyProtection="1">
      <alignment vertical="center" wrapText="1"/>
      <protection hidden="1"/>
    </xf>
    <xf numFmtId="0" fontId="0" fillId="5" borderId="0" xfId="0" applyFill="1" applyAlignment="1" applyProtection="1">
      <alignment wrapText="1"/>
      <protection hidden="1"/>
    </xf>
    <xf numFmtId="0" fontId="57" fillId="2" borderId="0" xfId="0" applyFont="1" applyFill="1" applyBorder="1" applyAlignment="1" applyProtection="1">
      <alignment horizontal="left" vertical="center" wrapText="1" indent="1"/>
      <protection hidden="1"/>
    </xf>
    <xf numFmtId="0" fontId="57" fillId="0" borderId="0" xfId="0" applyFont="1" applyBorder="1" applyAlignment="1" applyProtection="1">
      <alignment horizontal="left" indent="1"/>
      <protection hidden="1"/>
    </xf>
    <xf numFmtId="0" fontId="12" fillId="5" borderId="0" xfId="0" applyFont="1" applyFill="1" applyAlignment="1" applyProtection="1">
      <alignment horizontal="left" vertical="top" wrapText="1"/>
      <protection hidden="1"/>
    </xf>
    <xf numFmtId="0" fontId="50" fillId="7" borderId="0" xfId="0" applyFont="1" applyFill="1" applyAlignment="1" applyProtection="1">
      <alignment horizontal="left"/>
      <protection hidden="1"/>
    </xf>
    <xf numFmtId="49" fontId="32" fillId="2" borderId="0" xfId="0" applyNumberFormat="1" applyFont="1" applyFill="1" applyAlignment="1" applyProtection="1">
      <alignment horizontal="left" vertical="distributed" wrapText="1"/>
      <protection hidden="1"/>
    </xf>
    <xf numFmtId="0" fontId="32" fillId="2" borderId="0" xfId="0" applyNumberFormat="1" applyFont="1" applyFill="1" applyAlignment="1" applyProtection="1">
      <alignment horizontal="left" vertical="center" wrapText="1"/>
      <protection hidden="1"/>
    </xf>
    <xf numFmtId="0" fontId="12" fillId="2" borderId="0" xfId="0" applyFont="1" applyFill="1" applyAlignment="1" applyProtection="1">
      <alignment horizontal="left" vertical="top" wrapText="1"/>
      <protection hidden="1"/>
    </xf>
    <xf numFmtId="0" fontId="48" fillId="2" borderId="20" xfId="0" applyFont="1" applyFill="1" applyBorder="1" applyAlignment="1" applyProtection="1">
      <alignment horizontal="center" vertical="center" wrapText="1"/>
      <protection hidden="1"/>
    </xf>
    <xf numFmtId="0" fontId="48" fillId="2" borderId="21" xfId="0" applyFont="1" applyFill="1" applyBorder="1" applyAlignment="1" applyProtection="1">
      <alignment horizontal="center" vertical="center" wrapText="1"/>
      <protection hidden="1"/>
    </xf>
    <xf numFmtId="0" fontId="48" fillId="2" borderId="22" xfId="0" applyFont="1" applyFill="1" applyBorder="1" applyAlignment="1" applyProtection="1">
      <alignment horizontal="center" vertical="center" wrapText="1"/>
      <protection hidden="1"/>
    </xf>
    <xf numFmtId="0" fontId="4" fillId="2" borderId="4" xfId="1" applyFill="1" applyBorder="1" applyAlignment="1" applyProtection="1">
      <protection hidden="1"/>
    </xf>
    <xf numFmtId="0" fontId="0" fillId="0" borderId="4" xfId="0" applyBorder="1" applyAlignment="1" applyProtection="1">
      <protection hidden="1"/>
    </xf>
    <xf numFmtId="0" fontId="32" fillId="2" borderId="0" xfId="0" applyFont="1" applyFill="1" applyAlignment="1" applyProtection="1">
      <alignment horizontal="left" vertical="center" wrapText="1"/>
      <protection hidden="1"/>
    </xf>
    <xf numFmtId="0" fontId="34" fillId="2" borderId="0" xfId="1" applyFont="1" applyFill="1" applyProtection="1">
      <protection hidden="1"/>
    </xf>
    <xf numFmtId="0" fontId="9" fillId="5" borderId="0" xfId="0" applyFont="1" applyFill="1" applyAlignment="1" applyProtection="1">
      <alignment horizontal="left" vertical="top" wrapText="1"/>
      <protection hidden="1"/>
    </xf>
    <xf numFmtId="0" fontId="9" fillId="2" borderId="0" xfId="0" applyFont="1" applyFill="1" applyAlignment="1" applyProtection="1">
      <alignment horizontal="left" vertical="top" wrapText="1"/>
      <protection hidden="1"/>
    </xf>
    <xf numFmtId="0" fontId="17" fillId="2" borderId="0" xfId="0" applyFont="1" applyFill="1" applyAlignment="1" applyProtection="1">
      <alignment vertical="center" wrapText="1"/>
      <protection hidden="1"/>
    </xf>
    <xf numFmtId="0" fontId="53" fillId="7" borderId="0" xfId="0" applyFont="1" applyFill="1" applyAlignment="1" applyProtection="1">
      <alignment horizontal="left" vertical="top" wrapText="1"/>
      <protection hidden="1"/>
    </xf>
    <xf numFmtId="0" fontId="53" fillId="7" borderId="0" xfId="0" applyFont="1" applyFill="1" applyAlignment="1" applyProtection="1">
      <alignment horizontal="left" vertical="top"/>
      <protection hidden="1"/>
    </xf>
    <xf numFmtId="0" fontId="37" fillId="2" borderId="0" xfId="0" applyFont="1" applyFill="1" applyAlignment="1" applyProtection="1">
      <alignment horizontal="left" vertical="center" wrapText="1" indent="3"/>
      <protection hidden="1"/>
    </xf>
    <xf numFmtId="0" fontId="3" fillId="5" borderId="10" xfId="0" applyFont="1" applyFill="1" applyBorder="1" applyAlignment="1" applyProtection="1">
      <alignment vertical="center" wrapText="1"/>
      <protection hidden="1"/>
    </xf>
    <xf numFmtId="0" fontId="24" fillId="2" borderId="0" xfId="0" applyFont="1" applyFill="1" applyAlignment="1" applyProtection="1">
      <alignment horizontal="left" vertical="top" wrapText="1" indent="2"/>
      <protection hidden="1"/>
    </xf>
    <xf numFmtId="0" fontId="48" fillId="2" borderId="17" xfId="0" applyFont="1" applyFill="1" applyBorder="1" applyAlignment="1" applyProtection="1">
      <alignment horizontal="center" vertical="center" wrapText="1"/>
      <protection hidden="1"/>
    </xf>
    <xf numFmtId="0" fontId="48" fillId="2" borderId="18" xfId="0" applyFont="1" applyFill="1" applyBorder="1" applyAlignment="1" applyProtection="1">
      <alignment horizontal="center" vertical="center" wrapText="1"/>
      <protection hidden="1"/>
    </xf>
    <xf numFmtId="0" fontId="48" fillId="2" borderId="19" xfId="0" applyFont="1" applyFill="1" applyBorder="1" applyAlignment="1" applyProtection="1">
      <alignment horizontal="center" vertical="center" wrapText="1"/>
      <protection hidden="1"/>
    </xf>
    <xf numFmtId="0" fontId="10" fillId="2" borderId="0" xfId="0" applyFont="1" applyFill="1" applyAlignment="1" applyProtection="1">
      <alignment horizontal="left" vertical="top" wrapText="1" indent="3"/>
      <protection hidden="1"/>
    </xf>
    <xf numFmtId="0" fontId="48" fillId="2" borderId="28" xfId="0" applyFont="1" applyFill="1" applyBorder="1" applyAlignment="1" applyProtection="1">
      <alignment horizontal="center" vertical="center" wrapText="1"/>
      <protection hidden="1"/>
    </xf>
    <xf numFmtId="0" fontId="48" fillId="2" borderId="29" xfId="0" applyFont="1" applyFill="1" applyBorder="1" applyAlignment="1" applyProtection="1">
      <alignment horizontal="center" vertical="center" wrapText="1"/>
      <protection hidden="1"/>
    </xf>
    <xf numFmtId="0" fontId="48" fillId="2" borderId="30" xfId="0" applyFont="1" applyFill="1" applyBorder="1" applyAlignment="1" applyProtection="1">
      <alignment horizontal="center" vertical="center" wrapText="1"/>
      <protection hidden="1"/>
    </xf>
    <xf numFmtId="0" fontId="38" fillId="0" borderId="0" xfId="0" applyFont="1" applyAlignment="1" applyProtection="1">
      <alignment horizontal="left" vertical="center" wrapText="1" indent="3"/>
      <protection hidden="1"/>
    </xf>
    <xf numFmtId="0" fontId="11" fillId="5" borderId="0" xfId="0" applyFont="1" applyFill="1" applyAlignment="1" applyProtection="1">
      <alignment vertical="top" wrapText="1"/>
      <protection hidden="1"/>
    </xf>
    <xf numFmtId="0" fontId="6" fillId="2" borderId="0" xfId="0" applyFont="1" applyFill="1" applyBorder="1" applyAlignment="1" applyProtection="1">
      <protection hidden="1"/>
    </xf>
    <xf numFmtId="0" fontId="6" fillId="2" borderId="0" xfId="0" applyFont="1" applyFill="1" applyBorder="1" applyAlignment="1" applyProtection="1">
      <alignment horizontal="left" vertical="top" indent="1"/>
      <protection hidden="1"/>
    </xf>
    <xf numFmtId="0" fontId="47" fillId="2" borderId="0" xfId="1" applyNumberFormat="1" applyFont="1" applyFill="1" applyBorder="1" applyAlignment="1" applyProtection="1">
      <alignment horizontal="left" vertical="center"/>
      <protection hidden="1"/>
    </xf>
    <xf numFmtId="0" fontId="35" fillId="5" borderId="0" xfId="1" applyFont="1" applyFill="1" applyBorder="1" applyAlignment="1" applyProtection="1">
      <alignment horizontal="left" vertical="top" indent="1"/>
      <protection hidden="1"/>
    </xf>
    <xf numFmtId="0" fontId="35" fillId="2" borderId="0" xfId="1" applyFont="1" applyFill="1" applyBorder="1" applyAlignment="1" applyProtection="1">
      <alignment horizontal="left" vertical="top" indent="1"/>
      <protection hidden="1"/>
    </xf>
    <xf numFmtId="0" fontId="35" fillId="2" borderId="12" xfId="0" applyFont="1" applyFill="1" applyBorder="1" applyAlignment="1" applyProtection="1">
      <alignment horizontal="left" vertical="top" indent="1"/>
      <protection locked="0"/>
    </xf>
    <xf numFmtId="0" fontId="35" fillId="2" borderId="7" xfId="0" applyFont="1" applyFill="1" applyBorder="1" applyAlignment="1" applyProtection="1">
      <alignment horizontal="left" vertical="top" indent="1"/>
      <protection locked="0"/>
    </xf>
    <xf numFmtId="0" fontId="35" fillId="2" borderId="9" xfId="0" applyFont="1" applyFill="1" applyBorder="1" applyAlignment="1" applyProtection="1">
      <alignment horizontal="left" vertical="top" indent="1"/>
      <protection locked="0"/>
    </xf>
    <xf numFmtId="0" fontId="11" fillId="2" borderId="0" xfId="0" applyFont="1" applyFill="1" applyBorder="1" applyAlignment="1" applyProtection="1">
      <alignment horizontal="left" vertical="center" wrapText="1" indent="1"/>
      <protection hidden="1"/>
    </xf>
    <xf numFmtId="0" fontId="0" fillId="0" borderId="0" xfId="0" applyAlignment="1" applyProtection="1">
      <alignment horizontal="left" vertical="center" indent="1"/>
      <protection hidden="1"/>
    </xf>
    <xf numFmtId="0" fontId="11" fillId="2" borderId="0" xfId="0" applyFont="1" applyFill="1" applyBorder="1" applyAlignment="1" applyProtection="1">
      <alignment horizontal="left" vertical="center" indent="1"/>
      <protection hidden="1"/>
    </xf>
    <xf numFmtId="0" fontId="6" fillId="2" borderId="0" xfId="0" applyFont="1" applyFill="1" applyBorder="1" applyAlignment="1" applyProtection="1">
      <alignment horizontal="left" vertical="top"/>
      <protection hidden="1"/>
    </xf>
    <xf numFmtId="0" fontId="6" fillId="2" borderId="0" xfId="0" applyFont="1" applyFill="1" applyBorder="1" applyAlignment="1" applyProtection="1">
      <alignment vertical="center" wrapText="1"/>
      <protection hidden="1"/>
    </xf>
    <xf numFmtId="0" fontId="6" fillId="5" borderId="10" xfId="0" applyFont="1" applyFill="1" applyBorder="1" applyAlignment="1" applyProtection="1">
      <alignment vertical="center" wrapText="1"/>
      <protection hidden="1"/>
    </xf>
    <xf numFmtId="0" fontId="48" fillId="2" borderId="0" xfId="0" applyFont="1" applyFill="1" applyAlignment="1" applyProtection="1">
      <alignment vertical="top" wrapText="1"/>
      <protection hidden="1"/>
    </xf>
    <xf numFmtId="0" fontId="67" fillId="0" borderId="31" xfId="2" applyFont="1" applyAlignment="1">
      <alignment vertical="center"/>
    </xf>
    <xf numFmtId="0" fontId="66" fillId="0" borderId="32" xfId="3" applyFont="1" applyAlignment="1">
      <alignment vertical="center"/>
    </xf>
    <xf numFmtId="0" fontId="68" fillId="11" borderId="0" xfId="4" applyFont="1" applyFill="1" applyAlignment="1">
      <alignment vertical="top"/>
    </xf>
    <xf numFmtId="0" fontId="68" fillId="12" borderId="0" xfId="4" applyFont="1" applyFill="1" applyAlignment="1">
      <alignment vertical="top"/>
    </xf>
  </cellXfs>
  <cellStyles count="5">
    <cellStyle name="Link" xfId="1" builtinId="8"/>
    <cellStyle name="Normal" xfId="0" builtinId="0"/>
    <cellStyle name="Overskrift 1" xfId="2" builtinId="16"/>
    <cellStyle name="Overskrift 2" xfId="3" builtinId="17"/>
    <cellStyle name="Overskrift 4" xfId="4" builtinId="19"/>
  </cellStyles>
  <dxfs count="126">
    <dxf>
      <font>
        <color theme="0"/>
      </font>
    </dxf>
    <dxf>
      <font>
        <color theme="0"/>
      </font>
      <border>
        <left/>
        <right/>
        <top/>
        <bottom/>
        <vertical/>
        <horizontal/>
      </border>
    </dxf>
    <dxf>
      <fill>
        <patternFill>
          <bgColor rgb="FFFFFFCC"/>
        </patternFill>
      </fill>
    </dxf>
    <dxf>
      <fill>
        <patternFill>
          <bgColor theme="9" tint="0.59996337778862885"/>
        </patternFill>
      </fill>
    </dxf>
    <dxf>
      <font>
        <b val="0"/>
        <i val="0"/>
        <u val="none"/>
        <color theme="1"/>
      </font>
    </dxf>
    <dxf>
      <fill>
        <patternFill>
          <bgColor rgb="FFFFFFCC"/>
        </patternFill>
      </fill>
    </dxf>
    <dxf>
      <fill>
        <patternFill>
          <bgColor theme="9" tint="0.59996337778862885"/>
        </patternFill>
      </fill>
    </dxf>
    <dxf>
      <font>
        <b val="0"/>
        <i val="0"/>
        <u val="none"/>
        <color theme="1"/>
      </font>
    </dxf>
    <dxf>
      <font>
        <b val="0"/>
        <i val="0"/>
        <u val="none"/>
        <color theme="1"/>
      </font>
    </dxf>
    <dxf>
      <fill>
        <patternFill>
          <bgColor rgb="FFFFFFCC"/>
        </patternFill>
      </fill>
    </dxf>
    <dxf>
      <fill>
        <patternFill>
          <bgColor theme="9" tint="0.59996337778862885"/>
        </patternFill>
      </fill>
    </dxf>
    <dxf>
      <font>
        <b val="0"/>
        <i val="0"/>
        <u val="none"/>
        <color theme="1"/>
      </font>
    </dxf>
    <dxf>
      <font>
        <b val="0"/>
        <i val="0"/>
        <u val="none"/>
        <color theme="1"/>
      </font>
    </dxf>
    <dxf>
      <font>
        <b val="0"/>
        <i val="0"/>
        <u val="none"/>
        <color theme="1"/>
      </font>
    </dxf>
    <dxf>
      <font>
        <b val="0"/>
        <i val="0"/>
        <u val="none"/>
        <color theme="1"/>
      </font>
    </dxf>
    <dxf>
      <font>
        <b val="0"/>
        <i val="0"/>
        <u val="none"/>
        <color theme="1"/>
      </font>
    </dxf>
    <dxf>
      <font>
        <b val="0"/>
        <i val="0"/>
        <u val="none"/>
        <color theme="1"/>
      </font>
    </dxf>
    <dxf>
      <font>
        <color theme="0" tint="-0.24994659260841701"/>
      </font>
      <border>
        <left/>
        <right/>
        <top/>
        <bottom/>
        <vertical/>
        <horizontal/>
      </border>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border>
        <left/>
        <right/>
        <top/>
        <bottom/>
        <vertical/>
        <horizontal/>
      </border>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tint="-0.24994659260841701"/>
      </font>
      <border>
        <left/>
        <right/>
        <top/>
        <bottom/>
        <vertical/>
        <horizontal/>
      </border>
    </dxf>
    <dxf>
      <font>
        <color theme="0" tint="-0.24994659260841701"/>
      </font>
      <fill>
        <patternFill patternType="lightUp"/>
      </fill>
      <border>
        <left/>
        <right/>
        <top/>
        <bottom/>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border>
        <left/>
        <right/>
        <top/>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tint="-0.24994659260841701"/>
      </font>
      <border>
        <left/>
        <right/>
        <top/>
        <bottom/>
        <vertical/>
        <horizontal/>
      </border>
    </dxf>
    <dxf>
      <font>
        <color theme="0" tint="-0.24994659260841701"/>
      </font>
      <border>
        <left/>
        <right/>
        <top/>
        <bottom/>
        <vertical/>
        <horizontal/>
      </border>
    </dxf>
    <dxf>
      <font>
        <color theme="0" tint="-0.24994659260841701"/>
      </font>
      <fill>
        <patternFill patternType="lightUp"/>
      </fill>
      <border>
        <left/>
        <right/>
        <top/>
        <bottom/>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theme="0"/>
        </patternFill>
      </fill>
      <border>
        <left/>
        <right/>
        <top/>
        <bottom/>
      </border>
    </dxf>
    <dxf>
      <font>
        <color rgb="FFFF0000"/>
      </font>
      <border>
        <left style="thin">
          <color rgb="FFFF0000"/>
        </left>
        <right style="thin">
          <color rgb="FFFF0000"/>
        </right>
        <top style="thin">
          <color rgb="FFFF0000"/>
        </top>
        <bottom style="thin">
          <color rgb="FFFF0000"/>
        </bottom>
        <vertical/>
        <horizontal/>
      </border>
    </dxf>
    <dxf>
      <font>
        <color theme="0" tint="-0.24994659260841701"/>
      </font>
      <border>
        <left/>
        <right/>
        <top/>
        <bottom/>
        <vertical/>
        <horizontal/>
      </border>
    </dxf>
    <dxf>
      <fill>
        <patternFill patternType="lightUp"/>
      </fill>
      <border>
        <left/>
        <right/>
        <top/>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
      <fill>
        <patternFill>
          <bgColor rgb="FFFFFFCC"/>
        </patternFill>
      </fill>
    </dxf>
    <dxf>
      <fill>
        <patternFill>
          <bgColor rgb="FFFFFFCC"/>
        </patternFill>
      </fill>
    </dxf>
    <dxf>
      <font>
        <color theme="0"/>
      </font>
      <fill>
        <patternFill>
          <bgColor theme="0"/>
        </patternFill>
      </fill>
    </dxf>
    <dxf>
      <font>
        <color theme="0" tint="-4.9989318521683403E-2"/>
      </font>
      <fill>
        <patternFill>
          <bgColor theme="0" tint="-4.9989318521683403E-2"/>
        </patternFill>
      </fill>
    </dxf>
    <dxf>
      <font>
        <color theme="0"/>
      </font>
      <fill>
        <patternFill>
          <bgColor theme="0"/>
        </patternFill>
      </fill>
    </dxf>
    <dxf>
      <font>
        <color theme="0" tint="-4.9989318521683403E-2"/>
      </font>
      <fill>
        <patternFill>
          <bgColor theme="0" tint="-4.9989318521683403E-2"/>
        </patternFill>
      </fill>
    </dxf>
    <dxf>
      <font>
        <color theme="0"/>
      </font>
      <fill>
        <patternFill>
          <fgColor theme="0"/>
          <bgColor theme="0"/>
        </patternFill>
      </fill>
    </dxf>
    <dxf>
      <font>
        <color theme="0" tint="-4.9989318521683403E-2"/>
      </font>
      <fill>
        <patternFill>
          <fgColor theme="0" tint="-4.9989318521683403E-2"/>
          <bgColor theme="0" tint="-4.9989318521683403E-2"/>
        </patternFill>
      </fill>
    </dxf>
    <dxf>
      <font>
        <color theme="0"/>
      </font>
      <fill>
        <patternFill>
          <bgColor theme="0"/>
        </patternFill>
      </fill>
    </dxf>
    <dxf>
      <font>
        <color theme="0"/>
      </font>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s>
  <tableStyles count="0" defaultTableStyle="TableStyleMedium2" defaultPivotStyle="PivotStyleLight16"/>
  <colors>
    <mruColors>
      <color rgb="FFFFFFCC"/>
      <color rgb="FFE8DDF7"/>
      <color rgb="FFECE7ED"/>
      <color rgb="FFF8F8F8"/>
      <color rgb="FFFFCCFF"/>
      <color rgb="FFFDFDFD"/>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i="http://www.w3.org/2001/XMLSchema-instance" xmlns:my="http://schemas.microsoft.com/office/infopath/2003/myXSD/2009-07-01T08:30:13" xmlns:xd="http://schemas.microsoft.com/office/infopath/2003" xmlns:xsd="http://www.w3.org/2001/XMLSchema" xmlns="">
      <xsd:attributeGroup name="AttrIndbDef">
        <xsd:attribute name="variabeltype" type="xsd:string"/>
        <xsd:attribute name="gentages" type="xsd:string"/>
        <xsd:attribute name="ledetekst" type="xsd:string"/>
      </xsd:attributeGroup>
      <xsd:attributeGroup name="AttrCustomData">
        <xsd:attribute name="type" type="xsd:string"/>
        <xsd:attribute name="match" type="xsd:string"/>
      </xsd:attributeGroup>
      <xsd:element name="InfoPathDataDefinition">
        <xsd:complexType>
          <xsd:all>
            <xsd:element name="TaellingsraekkeID" minOccurs="0" type="xsd:string"/>
            <xsd:element name="PeriodeStart" minOccurs="0" type="xsd:string"/>
            <xsd:element name="PeriodeSlut" minOccurs="0" type="xsd:string"/>
            <xsd:element name="PeriodeSomTekst" minOccurs="0" type="xsd:string"/>
            <xsd:element name="Enhedsnoegle" minOccurs="0" type="xsd:string"/>
            <xsd:element name="BlanketIDKilde" minOccurs="0">
              <xsd:complexType>
                <xsd:simpleContent>
                  <xsd:extension base="xsd:string">
                    <xsd:attribute name="blankettitel" type="xsd:string"/>
                  </xsd:extension>
                </xsd:simpleContent>
              </xsd:complexType>
            </xsd:element>
            <xsd:element ref="Indberetningsdefinition" minOccurs="0"/>
            <xsd:element name="IndberetningsperiodeStartFindes" minOccurs="0" type="xsd:string"/>
            <xsd:element name="IndberetningsperiodeStart" minOccurs="0" type="xsd:string"/>
            <xsd:element name="IndberetningsperiodeSlutFindes" minOccurs="0" type="xsd:string"/>
            <xsd:element name="IndberetningsperiodeSlut" minOccurs="0" type="xsd:string"/>
            <xsd:element name="MuligBlanketID" minOccurs="0">
              <xsd:complexType>
                <xsd:all>
                  <xsd:element name="BlanketID" minOccurs="0" type="xsd:string"/>
                </xsd:all>
              </xsd:complexType>
            </xsd:element>
            <xsd:element name="Frivillig" minOccurs="0" type="xsd:string"/>
            <xsd:element ref="CustomData" minOccurs="0"/>
            <xsd:element name="InfoPathSubmitState" minOccurs="0" type="xsd:string"/>
          </xsd:all>
          <xsd:anyAttribute processContents="lax" namespace="http://www.w3.org/XML/1998/namespace"/>
        </xsd:complexType>
      </xsd:element>
      <xsd:element name="Indberetningsdefinition">
        <xsd:complexType>
          <xsd:sequence>
            <xsd:element name="SmartPrint01" minOccurs="0" type="Streng"/>
            <xsd:element name="SmartPrint02" minOccurs="0" type="Streng"/>
            <xsd:element name="SmartPrint03" minOccurs="0" type="Streng"/>
            <xsd:element name="SmartPrint04" minOccurs="0" type="Streng"/>
            <xsd:element name="SmartPrint05" minOccurs="0" type="Streng"/>
            <xsd:element name="SmartPrint06" minOccurs="0" type="Streng"/>
            <xsd:element name="SmartPrint07" minOccurs="0" type="Streng"/>
            <xsd:element name="SmartPrint08" minOccurs="0" type="Streng"/>
            <xsd:element name="SmartPrint09" minOccurs="0" type="Streng"/>
            <xsd:element name="SmartPrint10" minOccurs="0" type="Streng"/>
            <xsd:element name="Virk_bemaerkning" minOccurs="0" type="Streng"/>
            <xsd:element ref="GrBrugerspm" minOccurs="0" maxOccurs="unbounded"/>
            <xsd:element name="TOT_Udb" minOccurs="0" nillable="true" type="PositivHeltal0"/>
            <xsd:element name="TOT_bev" minOccurs="0" nillable="true" type="PositivHeltal0"/>
            <xsd:element name="TOT_ant" minOccurs="0" nillable="true" type="PositivHeltal0"/>
            <xsd:element name="TOT_forsk_bev" minOccurs="0" nillable="true" type="PositivHeltal0"/>
            <xsd:element name="TOT_forsk_ant" minOccurs="0" nillable="true" type="PositivHeltal0"/>
            <xsd:element name="TOT_Ansoeg_bev" minOccurs="0" nillable="true" type="PositivHeltal0"/>
            <xsd:element name="TOT_Ansoeg_ant" minOccurs="0" nillable="true" type="PositivHeltal0"/>
            <xsd:element name="Ikke_almen_jn" minOccurs="0" nillable="true" type="PositivHeltal0"/>
            <xsd:element name="Udb_ikke_almen" minOccurs="0" nillable="true" type="PositivHeltal0"/>
            <xsd:element name="Bev_ikke_almen" minOccurs="0" nillable="true" type="PositivHeltal0"/>
            <xsd:element name="Form_FUI_Udb" minOccurs="0" nillable="true" type="PositivHeltal0"/>
            <xsd:element name="Form_Soc_udb" minOccurs="0" nillable="true" type="PositivHeltal0"/>
            <xsd:element name="Form_kul_udb" minOccurs="0" nillable="true" type="PositivHeltal0"/>
            <xsd:element name="Form_Hum_udb" minOccurs="0" nillable="true" type="PositivHeltal0"/>
            <xsd:element name="Form_nat_udb" minOccurs="0" nillable="true" type="PositivHeltal0"/>
            <xsd:element name="Form_sun_udb" minOccurs="0" nillable="true" type="PositivHeltal0"/>
            <xsd:element name="Form_udd_udb" minOccurs="0" nillable="true" type="PositivHeltal0"/>
            <xsd:element name="Form_erh_udb" minOccurs="0" nillable="true" type="PositivHeltal0"/>
            <xsd:element name="Form_rel_udb" minOccurs="0" nillable="true" type="PositivHeltal0"/>
            <xsd:element name="Form_and_udb" minOccurs="0" nillable="true" type="PositivHeltal0"/>
            <xsd:element name="Form_rets_udb" minOccurs="0" nillable="true" type="PositivHeltal0"/>
            <xsd:element name="Form_FUI_bev" minOccurs="0" nillable="true" type="PositivHeltal0"/>
            <xsd:element name="Form_Soc_bev" minOccurs="0" nillable="true" type="PositivHeltal0"/>
            <xsd:element name="Form_kul_bev" minOccurs="0" nillable="true" type="PositivHeltal0"/>
            <xsd:element name="Form_Hum_bev" minOccurs="0" nillable="true" type="PositivHeltal0"/>
            <xsd:element name="Form_nat_bev" minOccurs="0" nillable="true" type="PositivHeltal0"/>
            <xsd:element name="Form_sun_bev" minOccurs="0" nillable="true" type="PositivHeltal0"/>
            <xsd:element name="Form_udd_bev" minOccurs="0" nillable="true" type="PositivHeltal0"/>
            <xsd:element name="Form_erh_bev" minOccurs="0" nillable="true" type="PositivHeltal0"/>
            <xsd:element name="Form_rel_bev" minOccurs="0" nillable="true" type="PositivHeltal0"/>
            <xsd:element name="Form_and_bev" minOccurs="0" nillable="true" type="PositivHeltal0"/>
            <xsd:element name="Form_rets_bev" minOccurs="0" nillable="true" type="PositivHeltal0"/>
            <xsd:element name="Form_FUI_ant" minOccurs="0" nillable="true" type="PositivHeltal0"/>
            <xsd:element name="Form_Soc_ant" minOccurs="0" nillable="true" type="PositivHeltal0"/>
            <xsd:element name="Form_kul_ant" minOccurs="0" nillable="true" type="PositivHeltal0"/>
            <xsd:element name="Form_Hum_ant" minOccurs="0" nillable="true" type="PositivHeltal0"/>
            <xsd:element name="Form_nat_ant" minOccurs="0" nillable="true" type="PositivHeltal0"/>
            <xsd:element name="Form_sun_ant" minOccurs="0" nillable="true" type="PositivHeltal0"/>
            <xsd:element name="Form_udd_ant" minOccurs="0" nillable="true" type="PositivHeltal0"/>
            <xsd:element name="Form_erh_ant" minOccurs="0" nillable="true" type="PositivHeltal0"/>
            <xsd:element name="Form_rel_ant" minOccurs="0" nillable="true" type="PositivHeltal0"/>
            <xsd:element name="Form_and_ant" minOccurs="0" nillable="true" type="PositivHeltal0"/>
            <xsd:element name="Form_rets_ant" minOccurs="0" nillable="true" type="PositivHeltal0"/>
            <xsd:element name="INT_VI_forsk_bev" minOccurs="0" nillable="true" type="PositivHeltal0"/>
            <xsd:element name="REL_VI_forsk_bev" minOccurs="0" nillable="true" type="PositivHeltal0"/>
            <xsd:element name="AND_VI_forsk_bev" minOccurs="0" nillable="true" type="PositivHeltal0"/>
            <xsd:element name="FUI_VI_forsk_ant" minOccurs="0" nillable="true" type="PositivHeltal0"/>
            <xsd:element name="KU_VI_forsk_ant" minOccurs="0" nillable="true" type="PositivHeltal0"/>
            <xsd:element name="SOC_VI_forsk_ant" minOccurs="0" nillable="true" type="PositivHeltal0"/>
            <xsd:element name="NAT_VI_fors_ant" minOccurs="0" nillable="true" type="PositivHeltal0"/>
            <xsd:element name="SUN_VI_fors_ant" minOccurs="0" nillable="true" type="PositivHeltal0"/>
            <xsd:element name="UDD_VI_fors_ant" minOccurs="0" nillable="true" type="PositivHeltal0"/>
            <xsd:element name="ERH_VI_fors_ant" minOccurs="0" nillable="true" type="PositivHeltal0"/>
            <xsd:element name="INT_VI_forsk_ant" minOccurs="0" nillable="true" type="PositivHeltal0"/>
            <xsd:element name="REL_VI_forsk_ant" minOccurs="0" nillable="true" type="PositivHeltal0"/>
            <xsd:element name="AND_VI_forsk_ant" minOccurs="0" nillable="true" type="PositivHeltal0"/>
            <xsd:element name="Form_and_txt" minOccurs="0" type="Streng"/>
            <xsd:element name="FUI_HO_nat_bev" minOccurs="0" nillable="true" type="PositivHeltal0"/>
            <xsd:element name="FUI_HO_sun_bev" minOccurs="0" nillable="true" type="PositivHeltal0"/>
            <xsd:element name="FUI_HO_tek_bev" minOccurs="0" nillable="true" type="PositivHeltal0"/>
            <xsd:element name="FUI_HO_samf_bev" minOccurs="0" nillable="true" type="PositivHeltal0"/>
            <xsd:element name="FUI_HO_hum_bev" minOccurs="0" nillable="true" type="PositivHeltal0"/>
            <xsd:element name="FUI_HO_jord_bev" minOccurs="0" nillable="true" type="PositivHeltal0"/>
            <xsd:element name="FUI_HO_tvar_bev" minOccurs="0" nillable="true" type="PositivHeltal0"/>
            <xsd:element name="FUI_VI_Anl_bev" minOccurs="0" nillable="true" type="PositivHeltal0"/>
            <xsd:element name="FUI_VI_byg_bev" minOccurs="0" nillable="true" type="PositivHeltal0"/>
            <xsd:element name="FUI_VI_forsk_bev" minOccurs="0" nillable="true" type="PositivHeltal0"/>
            <xsd:element name="FUI_VI_foin_bev" minOccurs="0" nillable="true" type="PositivHeltal0"/>
            <xsd:element name="FUI_VI_fopr_bev" minOccurs="0" nillable="true" type="PositivHeltal0"/>
            <xsd:element name="FUI_VI_foud_bev" minOccurs="0" nillable="true" type="PositivHeltal0"/>
            <xsd:element name="FUI_VI_pri_bev" minOccurs="0" nillable="true" type="PositivHeltal0"/>
            <xsd:element name="FUI_VI_inn_bev" minOccurs="0" nillable="true" type="PositivHeltal0"/>
            <xsd:element name="FUI_VI_form_bev" minOccurs="0" nillable="true" type="PositivHeltal0"/>
            <xsd:element name="FUI_VI_and_bev" minOccurs="0" nillable="true" type="PositivHeltal0"/>
            <xsd:element name="FUI_VI_txt" minOccurs="0" type="Streng_visible"/>
            <xsd:element name="FUI_MO_udl_bev" minOccurs="0" nillable="true" type="PositivHeltal0"/>
            <xsd:element name="FUI_MO_indl_bev" minOccurs="0" nillable="true" type="PositivHeltal0"/>
            <xsd:element name="FUI_MO_uken_bev" minOccurs="0" nillable="true" type="PositivHeltal0"/>
            <xsd:element name="FUI_MO_off_bev" minOccurs="0" nillable="true" type="PositivHeltal0"/>
            <xsd:element name="FUI_MO_udd_bev" minOccurs="0" nillable="true" type="PositivHeltal0"/>
            <xsd:element name="FUI_MO_hos_bev" minOccurs="0" nillable="true" type="PositivHeltal0"/>
            <xsd:element name="FUI_MO_indi_bev" minOccurs="0" nillable="true" type="PositivHeltal0"/>
            <xsd:element name="FUI_MO_priv_bev" minOccurs="0" nillable="true" type="PositivHeltal0"/>
            <xsd:element name="FUI_MO_fore_bev" minOccurs="0" nillable="true" type="PositivHeltal0"/>
            <xsd:element name="FUI_MO_egne_bev" minOccurs="0" nillable="true" type="PositivHeltal0"/>
            <xsd:element name="FUI_MO_and_bev" minOccurs="0" nillable="true" type="PositivHeltal0"/>
            <xsd:element name="FUI_MO_txt" minOccurs="0" type="Streng_visible"/>
            <xsd:element name="FORSK_vid_nat_bev" minOccurs="0" nillable="true" type="PositivHeltal0"/>
            <xsd:element name="FORSK_vid_sun_bev" minOccurs="0" nillable="true" type="PositivHeltal0"/>
            <xsd:element name="FORSK_vid_tek_bev" minOccurs="0" nillable="true" type="PositivHeltal0"/>
            <xsd:element name="FORSK_vid_samf_bev" minOccurs="0" nillable="true" type="PositivHeltal0"/>
            <xsd:element name="FORSK_vid_hum_bev" minOccurs="0" nillable="true" type="PositivHeltal0"/>
            <xsd:element name="FORSK_vid_jord_bev" minOccurs="0" nillable="true" type="PositivHeltal0"/>
            <xsd:element name="FORSK_vid_tvar_bev" minOccurs="0" nillable="true" type="PositivHeltal0"/>
            <xsd:element name="FORSK_gron_jn" minOccurs="0" nillable="true" type="PositivHeltal0"/>
            <xsd:element name="TOT_FORSK_gron_bev" minOccurs="0" nillable="true" type="PositivHeltal0"/>
            <xsd:element name="FORSK_gron_energ_prod_bev" minOccurs="0" nillable="true" type="PositivHeltal0"/>
            <xsd:element name="FORSK_gron_energefekt_bev" minOccurs="0" nillable="true" type="PositivHeltal0"/>
            <xsd:element name="FORSK_gron_baredy_fod_bev" minOccurs="0" nillable="true" type="PositivHeltal0"/>
            <xsd:element name="FORSK_gron_transp_bev" minOccurs="0" nillable="true" type="PositivHeltal0"/>
            <xsd:element name="FORSK_gron_miljobesky_bev" minOccurs="0" nillable="true" type="PositivHeltal0"/>
            <xsd:element name="FORSK_gron_naturbesky_bev" minOccurs="0" nillable="true" type="PositivHeltal0"/>
            <xsd:element name="FORSK_gron_baredy_adf_bev" minOccurs="0" nillable="true" type="PositivHeltal0"/>
            <xsd:element name="FORSK_gron_txt" minOccurs="0" nillable="true" type="PositivHeltal0"/>
            <xsd:element name="FORSK_art_proj_bev" minOccurs="0" nillable="true" type="PositivHeltal0"/>
            <xsd:element name="FORSK_art_proj_phd_bev" minOccurs="0" nillable="true" type="PositivHeltal0"/>
            <xsd:element name="FORSK_art_proj_phd_ikmuli" minOccurs="0" nillable="true" type="PositivHeltal0"/>
            <xsd:element name="FORSK_art_anl_bev" minOccurs="0" nillable="true" type="PositivHeltal0"/>
            <xsd:element name="FORSK_art_infra_bev" minOccurs="0" nillable="true" type="PositivHeltal0"/>
            <xsd:element name="FORSK_art_formidl_bev" minOccurs="0" nillable="true" type="PositivHeltal0"/>
            <xsd:element name="FORSK_art_pris_bev" minOccurs="0" nillable="true" type="PositivHeltal0"/>
            <xsd:element name="FORSK_art_andet_bev" minOccurs="0" nillable="true" type="PositivHeltal0"/>
            <xsd:element name="FORSK_art_txt" minOccurs="0" type="Streng"/>
            <xsd:element name="FORSK_mo_udl_bev" minOccurs="0" nillable="true" type="PositivHeltal0"/>
            <xsd:element name="FORSK_mo_indl_bev" minOccurs="0" nillable="true" type="PositivHeltal0"/>
            <xsd:element name="FORSK_mo_uken_bev" minOccurs="0" nillable="true" type="PositivHeltal0"/>
            <xsd:element name="FORSK_mo_off_bev" minOccurs="0" nillable="true" type="PositivHeltal0"/>
            <xsd:element name="FORSK_mo_udd_bev" minOccurs="0" nillable="true" type="PositivHeltal0"/>
            <xsd:element name="FORSK_mo_hos_bev" minOccurs="0" nillable="true" type="PositivHeltal0"/>
            <xsd:element name="FORSK_mo_indi_bev" minOccurs="0" nillable="true" type="PositivHeltal0"/>
            <xsd:element name="FORSK_mo_priv_bev" minOccurs="0" nillable="true" type="PositivHeltal0"/>
            <xsd:element name="FORSK_mo_fore_bev" minOccurs="0" nillable="true" type="PositivHeltal0"/>
            <xsd:element name="FORSK_mo_egne_bev" minOccurs="0" nillable="true" type="PositivHeltal0"/>
            <xsd:element name="FORSK_mo_and_bev" minOccurs="0" nillable="true" type="PositivHeltal0"/>
            <xsd:element name="FORSK_mo_txt" minOccurs="0" type="Streng"/>
            <xsd:element name="Kul_HO_Kuar_bev" minOccurs="0" nillable="true" type="PositivHeltal0"/>
            <xsd:element name="Kul_HO_arkv_bev" minOccurs="0" nillable="true" type="PositivHeltal0"/>
            <xsd:element name="Kul_HO_frby_bev" minOccurs="0" nillable="true" type="PositivHeltal0"/>
            <xsd:element name="Kul_HO_frfo_bev" minOccurs="0" nillable="true" type="PositivHeltal0"/>
            <xsd:element name="Kul_HO_kula_bev" minOccurs="0" nillable="true" type="PositivHeltal0"/>
            <xsd:element name="Kul_HO_mus_bev" minOccurs="0" nillable="true" type="PositivHeltal0"/>
            <xsd:element name="Kul_HO_zoo_bev" minOccurs="0" nillable="true" type="PositivHeltal0"/>
            <xsd:element name="Kul_HO_musc_bev" minOccurs="0" nillable="true" type="PositivHeltal0"/>
            <xsd:element name="Kul_HO_musi_bev" minOccurs="0" nillable="true" type="PositivHeltal0"/>
            <xsd:element name="Kul_HO_sce_bev" minOccurs="0" nillable="true" type="PositivHeltal0"/>
            <xsd:element name="Kul_HO_vikd_bev" minOccurs="0" nillable="true" type="PositivHeltal0"/>
            <xsd:element name="Kul_HO_arkt_bev" minOccurs="0" nillable="true" type="PositivHeltal0"/>
            <xsd:element name="Kul_HO_bill_bev" minOccurs="0" nillable="true" type="PositivHeltal0"/>
            <xsd:element name="Kul_HO_des_bev" minOccurs="0" nillable="true" type="PositivHeltal0"/>
            <xsd:element name="Kul_HO_kuhv_bev" minOccurs="0" nillable="true" type="PositivHeltal0"/>
            <xsd:element name="Kul_HO_bili_bev" minOccurs="0" nillable="true" type="PositivHeltal0"/>
            <xsd:element name="Kul_HO_bib_bev" minOccurs="0" nillable="true" type="PositivHeltal0"/>
            <xsd:element name="Kul_HO_lit_bev" minOccurs="0" nillable="true" type="PositivHeltal0"/>
            <xsd:element name="Kul_HO_film_bev" minOccurs="0" nillable="true" type="PositivHeltal0"/>
            <xsd:element name="Kul_HO_bio_bev" minOccurs="0" nillable="true" type="PositivHeltal0"/>
            <xsd:element name="Kul_HO_med_bev" minOccurs="0" nillable="true" type="PositivHeltal0"/>
            <xsd:element name="Kul_HO_and_bev" minOccurs="0" nillable="true" type="PositivHeltal0"/>
            <xsd:element name="Kul_HO_byf_bev" minOccurs="0" nillable="true" type="PositivHeltal0"/>
            <xsd:element name="KU_VI_anl_bev" minOccurs="0" nillable="true" type="PositivHeltal0"/>
            <xsd:element name="KU_VI_dri_bev" minOccurs="0" nillable="true" type="PositivHeltal0"/>
            <xsd:element name="KU_VI_ans_bev" minOccurs="0" nillable="true" type="PositivHeltal0"/>
            <xsd:element name="KU_VI_forsk_bev" minOccurs="0" nillable="true" type="PositivHeltal0"/>
            <xsd:element name="KU_VI_kubv_bev" minOccurs="0" nillable="true" type="PositivHeltal0"/>
            <xsd:element name="KU_VI_form_bev" minOccurs="0" nillable="true" type="PositivHeltal0"/>
            <xsd:element name="KU_VI_udst_bev" minOccurs="0" nillable="true" type="PositivHeltal0"/>
            <xsd:element name="KU_VI_inn_bev" minOccurs="0" nillable="true" type="PositivHeltal0"/>
            <xsd:element name="KU_VI_and_bev" minOccurs="0" nillable="true" type="PositivHeltal0"/>
            <xsd:element name="KU_VI_haed_bev" minOccurs="0" nillable="true" type="PositivHeltal0"/>
            <xsd:element name="KU_VI_kusk_bev" minOccurs="0" nillable="true" type="PositivHeltal0"/>
            <xsd:element name="KU_VI_txt" minOccurs="0" type="Streng_visible"/>
            <xsd:element name="KU_MO_udl_bev" minOccurs="0" nillable="true" type="PositivHeltal0"/>
            <xsd:element name="KU_MO_indl_bev" minOccurs="0" nillable="true" type="PositivHeltal0"/>
            <xsd:element name="KU_MO_uken_bev" minOccurs="0" nillable="true" type="PositivHeltal0"/>
            <xsd:element name="KU_MO_off_bev" minOccurs="0" nillable="true" type="PositivHeltal0"/>
            <xsd:element name="KU_MO_indi_bev" minOccurs="0" nillable="true" type="PositivHeltal0"/>
            <xsd:element name="KU_MO_priv_bev" minOccurs="0" nillable="true" type="PositivHeltal0"/>
            <xsd:element name="KU_MO_fore_bev" minOccurs="0" nillable="true" type="PositivHeltal0"/>
            <xsd:element name="KU_MO_egne_bev" minOccurs="0" nillable="true" type="PositivHeltal0"/>
            <xsd:element name="KU_MO_and_bev" minOccurs="0" nillable="true" type="PositivHeltal0"/>
            <xsd:element name="SOC_HO_boe_bev" minOccurs="0" nillable="true" type="PositivHeltal0"/>
            <xsd:element name="SOC_HO_boe_ha_bev" minOccurs="0" nillable="true" type="PositivHeltal0"/>
            <xsd:element name="SOC_HO_boe_ps_bev" minOccurs="0" nillable="true" type="PositivHeltal0"/>
            <xsd:element name="SOC_HO_boe_nyoevr_bev" minOccurs="0" nillable="true" type="PositivHeltal0"/>
            <xsd:element name="SOC_HO_boe_nyha_bev" minOccurs="0" nillable="true" type="PositivHeltal0"/>
            <xsd:element name="SOC_HO_boe_nyps_bev" minOccurs="0" nillable="true" type="PositivHeltal0"/>
            <xsd:element name="SOC_HO_boe_sum_bev" minOccurs="0" nillable="true" type="PositivHeltal0"/>
            <xsd:element name="SOC_HO_boe_0_5_aar_bev" minOccurs="0" nillable="true" type="PositivHeltal0"/>
            <xsd:element name="SOC_HO_boe_6_15_aar_bev" minOccurs="0" nillable="true" type="PositivHeltal0"/>
            <xsd:element name="SOC_HO_boe_16_17_aar_bev" minOccurs="0" nillable="true" type="PositivHeltal0"/>
            <xsd:element name="SOC_HO_boe_vedikke_bev" minOccurs="0" nillable="true" type="PositivHeltal0"/>
            <xsd:element name="SOC_HO_boe_fl_bev" minOccurs="0" nillable="true" type="PositivHeltal0"/>
            <xsd:element name="SOC_HO_boe_anb_bev" minOccurs="0" nillable="true" type="PositivHeltal0"/>
            <xsd:element name="SOC_HO_boe_fat_bev" minOccurs="0" nillable="true" type="PositivHeltal0"/>
            <xsd:element name="SOC_HO_boe_laer_bev" minOccurs="0" nillable="true" type="PositivHeltal0"/>
            <xsd:element name="SOC_HO_boe_no_bev" minOccurs="0" nillable="true" type="PositivHeltal0"/>
            <xsd:element name="SOC_HO_vok_bev" minOccurs="0" nillable="true" type="PositivHeltal0"/>
            <xsd:element name="SOC_HO_vok_ha_bev" minOccurs="0" nillable="true" type="PositivHeltal0"/>
            <xsd:element name="SOC_HO_vok_ps_bev" minOccurs="0" nillable="true" type="PositivHeltal0"/>
            <xsd:element name="SOC_HO_vok_nyoevr_bev" minOccurs="0" nillable="true" type="PositivHeltal0"/>
            <xsd:element name="SOC_HO_vok_nyha_bev" minOccurs="0" nillable="true" type="PositivHeltal0"/>
            <xsd:element name="SOC_HO_vok_nyps_bev" minOccurs="0" nillable="true" type="PositivHeltal0"/>
            <xsd:element name="SOC_HO_vok_sum_bev" minOccurs="0" nillable="true" type="PositivHeltal0"/>
            <xsd:element name="SOC_HO_vok_fl_bev" minOccurs="0" nillable="true" type="PositivHeltal0"/>
            <xsd:element name="SOC_HO_vok_no_bev" minOccurs="0" nillable="true" type="PositivHeltal0"/>
            <xsd:element name="SOC_HO_aeld_bev" minOccurs="0" nillable="true" type="PositivHeltal0"/>
            <xsd:element name="SOC_HO_aeld_ha_bev" minOccurs="0" nillable="true" type="PositivHeltal0"/>
            <xsd:element name="SOC_HO_aeld_ps_bev" minOccurs="0" nillable="true" type="PositivHeltal0"/>
            <xsd:element name="SOC_HO_aeld_nyoevr_bev" minOccurs="0" nillable="true" type="PositivHeltal0"/>
            <xsd:element name="SOC_HO_aeld_nyha_bev" minOccurs="0" nillable="true" type="PositivHeltal0"/>
            <xsd:element name="SOC_HO_aeld_nyps_bev" minOccurs="0" nillable="true" type="PositivHeltal0"/>
            <xsd:element name="SOC_HO_aeld_sum_bev" minOccurs="0" nillable="true" type="PositivHeltal0"/>
            <xsd:element name="SOC_HO_aeld_fl_bev" minOccurs="0" nillable="true" type="PositivHeltal0"/>
            <xsd:element name="SOC_HO_aeld_no_bev" minOccurs="0" nillable="true" type="PositivHeltal0"/>
            <xsd:element name="SOC_HO_int_bev" minOccurs="0" nillable="true" type="PositivHeltal0"/>
            <xsd:element name="SOC_HO_fam_bev" minOccurs="0" nillable="true" type="PositivHeltal0"/>
            <xsd:element name="SOC_HO_fam_ha_bev" minOccurs="0" nillable="true" type="PositivHeltal0"/>
            <xsd:element name="SOC_HO_fam_ps_bev" minOccurs="0" nillable="true" type="PositivHeltal0"/>
            <xsd:element name="SOC_HO_fam_sum_bev" minOccurs="0" nillable="true" type="PositivHeltal0"/>
            <xsd:element name="SOC_HO_and_bev" minOccurs="0" nillable="true" type="PositivHeltal0"/>
            <xsd:element name="SOC_HO_nyand_bev" minOccurs="0" nillable="true" type="PositivHeltal0"/>
            <xsd:element name="SOC_VI_anl_bev" minOccurs="0" nillable="true" type="PositivHeltal0"/>
            <xsd:element name="SOC_VI_byg_bev" minOccurs="0" nillable="true" type="PositivHeltal0"/>
            <xsd:element name="SOC_VI_dri_bev" minOccurs="0" nillable="true" type="PositivHeltal0"/>
            <xsd:element name="SOC_VI_ans_bev" minOccurs="0" nillable="true" type="PositivHeltal0"/>
            <xsd:element name="SOC_VI_forsk_bev" minOccurs="0" nillable="true" type="PositivHeltal0"/>
            <xsd:element name="SOC_VI_inn_bev" minOccurs="0" nillable="true" type="PositivHeltal0"/>
            <xsd:element name="SOC_VI_udv_bev" minOccurs="0" nillable="true" type="PositivHeltal0"/>
            <xsd:element name="SOC_VI_afpr_bev" minOccurs="0" nillable="true" type="PositivHeltal0"/>
            <xsd:element name="SOC_VI_impl_bev" minOccurs="0" nillable="true" type="PositivHeltal0"/>
            <xsd:element name="SOC_VI_form_bev" minOccurs="0" nillable="true" type="PositivHeltal0"/>
            <xsd:element name="SOC_VI_and_bev" minOccurs="0" nillable="true" type="PositivHeltal0"/>
            <xsd:element name="SOC_VI_txt" minOccurs="0" type="Streng_visible"/>
            <xsd:element name="SOC_MO_udl_bev" minOccurs="0" nillable="true" type="PositivHeltal0"/>
            <xsd:element name="SOC_MO_indl_bev" minOccurs="0" nillable="true" type="PositivHeltal0"/>
            <xsd:element name="SOC_MO_uken_bev" minOccurs="0" nillable="true" type="PositivHeltal0"/>
            <xsd:element name="SOC_MO_off_bev" minOccurs="0" nillable="true" type="PositivHeltal0"/>
            <xsd:element name="SOC_MO_indi_bev" minOccurs="0" nillable="true" type="PositivHeltal0"/>
            <xsd:element name="SOC_MO_priv_bev" minOccurs="0" nillable="true" type="PositivHeltal0"/>
            <xsd:element name="SOC_MO_fore_bev" minOccurs="0" nillable="true" type="PositivHeltal0"/>
            <xsd:element name="SOC_MO_egne_bev" minOccurs="0" nillable="true" type="PositivHeltal0"/>
            <xsd:element name="SOC_MO_and_bev" minOccurs="0" nillable="true" type="PositivHeltal0"/>
            <xsd:element name="NAT_HO_forebyg_en_bev" minOccurs="0" nillable="true" type="PositivHeltal0"/>
            <xsd:element name="NAT_HO_forebyg_aff_bev" minOccurs="0" nillable="true" type="PositivHeltal0"/>
            <xsd:element name="NAT_HO_forebyg_and_bev" minOccurs="0" nillable="true" type="PositivHeltal0"/>
            <xsd:element name="NAT_HO_klimatilp_bev" minOccurs="0" nillable="true" type="PositivHeltal0"/>
            <xsd:element name="NAT_HO_miljo_vand_bev" minOccurs="0" nillable="true" type="PositivHeltal0"/>
            <xsd:element name="NAT_HO_miljo_nat_bev" minOccurs="0" nillable="true" type="PositivHeltal0"/>
            <xsd:element name="NAT_HO_miljo_and_bev" minOccurs="0" nillable="true" type="PositivHeltal0"/>
            <xsd:element name="NAT_HO_nat_bev" minOccurs="0" nillable="true" type="PositivHeltal0"/>
            <xsd:element name="NAT_HO_va_bev" minOccurs="0" nillable="true" type="PositivHeltal0"/>
            <xsd:element name="NAT_HO_en_bev" minOccurs="0" nillable="true" type="PositivHeltal0"/>
            <xsd:element name="NAT_HO_kli_bev" minOccurs="0" nillable="true" type="PositivHeltal0"/>
            <xsd:element name="NAT_HO_nynat_bev" minOccurs="0" nillable="true" type="PositivHeltal0"/>
            <xsd:element name="NAT_HO_nyva_bev" minOccurs="0" nillable="true" type="PositivHeltal0"/>
            <xsd:element name="NAT_HO_nyen_bev" minOccurs="0" nillable="true" type="PositivHeltal0"/>
            <xsd:element name="NAT_HO_nykli_bev" minOccurs="0" nillable="true" type="PositivHeltal0"/>
            <xsd:element name="NAT_HO_kem_bev" minOccurs="0" nillable="true" type="PositivHeltal0"/>
            <xsd:element name="NAT_HO_prod_bev" minOccurs="0" nillable="true" type="PositivHeltal0"/>
            <xsd:element name="NAT_HO_and_bev" minOccurs="0" nillable="true" type="PositivHeltal0"/>
            <xsd:element name="NAT_HO_nyand_bev" minOccurs="0" nillable="true" type="PositivHeltal0"/>
            <xsd:element name="NAT_VI_anl_bev" minOccurs="0" nillable="true" type="PositivHeltal0"/>
            <xsd:element name="NAT_VI_nyn_bev" minOccurs="0" nillable="true" type="PositivHeltal0"/>
            <xsd:element name="NAT_VI_nage_bev" minOccurs="0" nillable="true" type="PositivHeltal0"/>
            <xsd:element name="NAT_VI_kli_bev" minOccurs="0" nillable="true" type="PositivHeltal0"/>
            <xsd:element name="NAT_VI_dri_bev" minOccurs="0" nillable="true" type="PositivHeltal0"/>
            <xsd:element name="NAT_VI_ans_bev" minOccurs="0" nillable="true" type="PositivHeltal0"/>
            <xsd:element name="NAT_VI_fors_bev" minOccurs="0" nillable="true" type="PositivHeltal0"/>
            <xsd:element name="NAT_VI_inn_bev" minOccurs="0" nillable="true" type="PositivHeltal0"/>
            <xsd:element name="NAT_VI_form_bev" minOccurs="0" nillable="true" type="PositivHeltal0"/>
            <xsd:element name="NAT_VI_and_bev" minOccurs="0" nillable="true" type="PositivHeltal0"/>
            <xsd:element name="NAT_VI_txt" minOccurs="0" type="Streng_visible"/>
            <xsd:element name="NAT_MO_udl_bev" minOccurs="0" nillable="true" type="PositivHeltal0"/>
            <xsd:element name="NAT_MO_indl_bev" minOccurs="0" nillable="true" type="PositivHeltal0"/>
            <xsd:element name="NAT_MO_uken_bev" minOccurs="0" nillable="true" type="PositivHeltal0"/>
            <xsd:element name="NAT_MO_off_bev" minOccurs="0" nillable="true" type="PositivHeltal0"/>
            <xsd:element name="NAT_MO_indi_bev" minOccurs="0" nillable="true" type="PositivHeltal0"/>
            <xsd:element name="NAT_MO_priv_bev" minOccurs="0" nillable="true" type="PositivHeltal0"/>
            <xsd:element name="NAT_MO_fore_bev" minOccurs="0" nillable="true" type="PositivHeltal0"/>
            <xsd:element name="NAT_MO_egne_bev" minOccurs="0" nillable="true" type="PositivHeltal0"/>
            <xsd:element name="NAT_MO_and_bev" minOccurs="0" nillable="true" type="PositivHeltal0"/>
            <xsd:element name="SUN_HO_sunfr_bev" minOccurs="0" nillable="true" type="PositivHeltal0"/>
            <xsd:element name="SUN_HO_ulyk_bev" minOccurs="0" nillable="true" type="PositivHeltal0"/>
            <xsd:element name="SUN_HO_nyidr_bev" minOccurs="0" nillable="true" type="PositivHeltal0"/>
            <xsd:element name="SUN_HO_nyfri_bev" minOccurs="0" nillable="true" type="PositivHeltal0"/>
            <xsd:element name="SUN_HO_beh_bev" minOccurs="0" nillable="true" type="PositivHeltal0"/>
            <xsd:element name="SUN_HO_rehab_bev" minOccurs="0" nillable="true" type="PositivHeltal0"/>
            <xsd:element name="SUN_HO_sun_bev" minOccurs="0" nillable="true" type="PositivHeltal0"/>
            <xsd:element name="SUN_HO_idr_bev" minOccurs="0" nillable="true" type="PositivHeltal0"/>
            <xsd:element name="SUN_HO_fri_bev" minOccurs="0" nillable="true" type="PositivHeltal0"/>
            <xsd:element name="SUN_VI_anl_bev" minOccurs="0" nillable="true" type="PositivHeltal0"/>
            <xsd:element name="SUN_VI_dri_bev" minOccurs="0" nillable="true" type="PositivHeltal0"/>
            <xsd:element name="SUN_VI_ans_bev" minOccurs="0" nillable="true" type="PositivHeltal0"/>
            <xsd:element name="SUN_VI_fors_bev" minOccurs="0" nillable="true" type="PositivHeltal0"/>
            <xsd:element name="SUN_VI_txt" minOccurs="0" type="Streng"/>
            <xsd:element name="SUN_VI_inn_bev" minOccurs="0" nillable="true" type="PositivHeltal0"/>
            <xsd:element name="SUN_VI_form_bev" minOccurs="0" nillable="true" type="PositivHeltal0"/>
            <xsd:element name="SUN_VI_and_bev" minOccurs="0" nillable="true" type="PositivHeltal0"/>
            <xsd:element name="SUN_MO_udl_bev" minOccurs="0" nillable="true" type="PositivHeltal0"/>
            <xsd:element name="SUN_MO_indl_bev" minOccurs="0" nillable="true" type="PositivHeltal0"/>
            <xsd:element name="SUN_MO_uken_bev" minOccurs="0" nillable="true" type="PositivHeltal0"/>
            <xsd:element name="SUN_MO_off_bev" minOccurs="0" nillable="true" type="PositivHeltal0"/>
            <xsd:element name="SUN_MO_indi_bev" minOccurs="0" nillable="true" type="PositivHeltal0"/>
            <xsd:element name="SUN_MO_priv_bev" minOccurs="0" nillable="true" type="PositivHeltal0"/>
            <xsd:element name="SUN_MO_fore_bev" minOccurs="0" nillable="true" type="PositivHeltal0"/>
            <xsd:element name="SUN_MO_egne_bev" minOccurs="0" nillable="true" type="PositivHeltal0"/>
            <xsd:element name="SUN_MO_and_bev" minOccurs="0" nillable="true" type="PositivHeltal0"/>
            <xsd:element name="UDD_HO_dagi_bev" minOccurs="0" nillable="true" type="PositivHeltal0"/>
            <xsd:element name="UDD_HO_gru_bev" minOccurs="0" nillable="true" type="PositivHeltal0"/>
            <xsd:element name="UDD_HO_nydagi_bev" minOccurs="0" nillable="true" type="PositivHeltal0"/>
            <xsd:element name="UDD_HO_nygru_bev" minOccurs="0" nillable="true" type="PositivHeltal0"/>
            <xsd:element name="UDD_HO_nyung_bev" minOccurs="0" nillable="true" type="PositivHeltal0"/>
            <xsd:element name="UDD_HO_ung_bev" minOccurs="0" nillable="true" type="PositivHeltal0"/>
            <xsd:element name="UDD_HO_erh_bev" minOccurs="0" nillable="true" type="PositivHeltal0"/>
            <xsd:element name="UDD_HO_vid_bev" minOccurs="0" nillable="true" type="PositivHeltal0"/>
            <xsd:element name="UDD_HO_nyvid_bev" minOccurs="0" nillable="true" type="PositivHeltal0"/>
            <xsd:element name="UDD_HO_efter_bev" minOccurs="0" nillable="true" type="PositivHeltal0"/>
            <xsd:element name="UDD_HO_fohs_bev" minOccurs="0" nillable="true" type="PositivHeltal0"/>
            <xsd:element name="UDD_HO_foop_bev" minOccurs="0" nillable="true" type="PositivHeltal0"/>
            <xsd:element name="UDD_HO_nyfohs_bev" minOccurs="0" nillable="true" type="PositivHeltal0"/>
            <xsd:element name="UDD_HO_nyfoop_bev" minOccurs="0" nillable="true" type="PositivHeltal0"/>
            <xsd:element name="UDD_VI_anl_bev" minOccurs="0" nillable="true" type="PositivHeltal0"/>
            <xsd:element name="UDD_VI_dri_bev" minOccurs="0" nillable="true" type="PositivHeltal0"/>
            <xsd:element name="UDD_VI_ans_bev" minOccurs="0" nillable="true" type="PositivHeltal0"/>
            <xsd:element name="UDD_VI_fors_bev" minOccurs="0" nillable="true" type="PositivHeltal0"/>
            <xsd:element name="UDD_VI_inn_bev" minOccurs="0" nillable="true" type="PositivHeltal0"/>
            <xsd:element name="UDD_VI_form_bev" minOccurs="0" nillable="true" type="PositivHeltal0"/>
            <xsd:element name="UDD_VI_and_bev" minOccurs="0" nillable="true" type="PositivHeltal0"/>
            <xsd:element name="UDD_VI_txt" minOccurs="0" type="Streng"/>
            <xsd:element name="UDD_MO_udl_bev" minOccurs="0" nillable="true" type="PositivHeltal0"/>
            <xsd:element name="UDD_MO_indl_bev" minOccurs="0" nillable="true" type="PositivHeltal0"/>
            <xsd:element name="UDD_MO_uken_bev" minOccurs="0" nillable="true" type="PositivHeltal0"/>
            <xsd:element name="UDD_MO_off_bev" minOccurs="0" nillable="true" type="PositivHeltal0"/>
            <xsd:element name="UDD_MO_indi_bev" minOccurs="0" nillable="true" type="PositivHeltal0"/>
            <xsd:element name="UDD_MO_priv_bev" minOccurs="0" nillable="true" type="PositivHeltal0"/>
            <xsd:element name="UDD_MO_fore_bev" minOccurs="0" nillable="true" type="PositivHeltal0"/>
            <xsd:element name="UDD_MO_egne_bev" minOccurs="0" nillable="true" type="PositivHeltal0"/>
            <xsd:element name="UDD_MO_and_bev" minOccurs="0" nillable="true" type="PositivHeltal0"/>
            <xsd:element name="ERH_HO_erh_bev" minOccurs="0" nillable="true" type="PositivHeltal0"/>
            <xsd:element name="ERH_HO_reg_bev" minOccurs="0" nillable="true" type="PositivHeltal0"/>
            <xsd:element name="ERH_HO_byuv_bev" minOccurs="0" nillable="true" type="PositivHeltal0"/>
            <xsd:element name="ERH_VI_anl_bev" minOccurs="0" nillable="true" type="PositivHeltal0"/>
            <xsd:element name="ERH_VI_dri_bev" minOccurs="0" nillable="true" type="PositivHeltal0"/>
            <xsd:element name="ERH_VI_ans_bev" minOccurs="0" nillable="true" type="PositivHeltal0"/>
            <xsd:element name="ERH_VI_fors_bev" minOccurs="0" nillable="true" type="PositivHeltal0"/>
            <xsd:element name="ERH_VI_inn_bev" minOccurs="0" nillable="true" type="PositivHeltal0"/>
            <xsd:element name="ERH_VI_form_bev" minOccurs="0" nillable="true" type="PositivHeltal0"/>
            <xsd:element name="ERH_VI_and_bev" minOccurs="0" nillable="true" type="PositivHeltal0"/>
            <xsd:element name="ERH_VI_txt" minOccurs="0" type="Streng"/>
            <xsd:element name="ERH_MO_udl_bev" minOccurs="0" nillable="true" type="PositivHeltal0"/>
            <xsd:element name="ERH_MO_indl_bev" minOccurs="0" nillable="true" type="PositivHeltal0"/>
            <xsd:element name="ERH_MO_uken_bev" minOccurs="0" nillable="true" type="PositivHeltal0"/>
            <xsd:element name="ERH_MO_off_bev" minOccurs="0" nillable="true" type="PositivHeltal0"/>
            <xsd:element name="ERH_MO_indi_bev" minOccurs="0" nillable="true" type="PositivHeltal0"/>
            <xsd:element name="ERH_MO_priv_bev" minOccurs="0" nillable="true" type="PositivHeltal0"/>
            <xsd:element name="ERH_MO_fore_bev" minOccurs="0" nillable="true" type="PositivHeltal0"/>
            <xsd:element name="ERH_MO_egne_bev" minOccurs="0" nillable="true" type="PositivHeltal0"/>
            <xsd:element name="ERH_MO_and_bev" minOccurs="0" nillable="true" type="PositivHeltal0"/>
            <xsd:element name="HUM_HO_soc_bev" minOccurs="0" nillable="true" type="PositivHeltal0"/>
            <xsd:element name="HUM_HO_soc_udd_bev" minOccurs="0" nillable="true" type="PositivHeltal0"/>
            <xsd:element name="HUM_HO_soc_sund_bev" minOccurs="0" nillable="true" type="PositivHeltal0"/>
            <xsd:element name="HUM_HO_soc_bef_bev" minOccurs="0" nillable="true" type="PositivHeltal0"/>
            <xsd:element name="HUM_HO_soc_vand_bev" minOccurs="0" nillable="true" type="PositivHeltal0"/>
            <xsd:element name="HUM_HO_soc_civ_bev" minOccurs="0" nillable="true" type="PositivHeltal0"/>
            <xsd:element name="HUM_HO_soc_and_bev" minOccurs="0" nillable="true" type="PositivHeltal0"/>
            <xsd:element name="HUM_HO_infra_bev" minOccurs="0" nillable="true" type="PositivHeltal0"/>
            <xsd:element name="HUM_HO_prod_bev" minOccurs="0" nillable="true" type="PositivHeltal0"/>
            <xsd:element name="HUM_HO_gaeld_bev" minOccurs="0" nillable="true" type="PositivHeltal0"/>
            <xsd:element name="HUM_HO_bis_bev" minOccurs="0" nillable="true" type="PositivHeltal0"/>
            <xsd:element name="HUM_HO_tvaer_bev" minOccurs="0" nillable="true" type="PositivHeltal0"/>
            <xsd:element name="HUM_VI_dri_bev" minOccurs="0" nillable="true" type="PositivHeltal0"/>
            <xsd:element name="HUM_VI_ans_bev" minOccurs="0" nillable="true" type="PositivHeltal0"/>
            <xsd:element name="HUM_VI_forsk_bev" minOccurs="0" nillable="true" type="PositivHeltal0"/>
            <xsd:element name="HUM_VI_inn_bev" minOccurs="0" nillable="true" type="PositivHeltal0"/>
            <xsd:element name="HUM_VI_form_bev" minOccurs="0" nillable="true" type="PositivHeltal0"/>
            <xsd:element name="HUM_VI_and_bev" minOccurs="0" nillable="true" type="PositivHeltal0"/>
            <xsd:element name="HUM_VI_txt" minOccurs="0" type="Streng"/>
            <xsd:element name="HUM_MO_udl_bev" minOccurs="0" nillable="true" type="PositivHeltal0"/>
            <xsd:element name="HUM_MO_indl_bev" minOccurs="0" nillable="true" type="PositivHeltal0"/>
            <xsd:element name="HUM_MO_uken_bev" minOccurs="0" nillable="true" type="PositivHeltal0"/>
            <xsd:element name="HUM_MO_off_bev" minOccurs="0" nillable="true" type="PositivHeltal0"/>
            <xsd:element name="HUM_MO_indi_bev" minOccurs="0" nillable="true" type="PositivHeltal0"/>
            <xsd:element name="HUM_MO_priv_bev" minOccurs="0" nillable="true" type="PositivHeltal0"/>
            <xsd:element name="HUM_MO_fore_bev" minOccurs="0" nillable="true" type="PositivHeltal0"/>
            <xsd:element name="HUM_MO_egne_bev" minOccurs="0" nillable="true" type="PositivHeltal0"/>
            <xsd:element name="HUM_MO_and_bev" minOccurs="0" nillable="true" type="PositivHeltal0"/>
            <xsd:element ref="FIL_bevil_raekke" minOccurs="0" maxOccurs="unbounded"/>
            <xsd:element name="FIL_udb_vid" minOccurs="0" nillable="true" type="PositivHeltal0"/>
            <xsd:element name="FIL_udb_kul" minOccurs="0" nillable="true" type="PositivHeltal0"/>
            <xsd:element name="FIL_udb_soc" minOccurs="0" nillable="true" type="PositivHeltal0"/>
            <xsd:element name="FIL_udb_inthum" minOccurs="0" nillable="true" type="PositivHeltal0"/>
            <xsd:element name="FIL_udb_nat" minOccurs="0" nillable="true" type="PositivHeltal0"/>
            <xsd:element name="FIL_udb_sun" minOccurs="0" nillable="true" type="PositivHeltal0"/>
            <xsd:element name="FIL_udb_udd" minOccurs="0" nillable="true" type="PositivHeltal0"/>
            <xsd:element name="FIL_udb_erhv" minOccurs="0" nillable="true" type="PositivHeltal0"/>
            <xsd:element name="FIL_udb_rel" minOccurs="0" nillable="true" type="PositivHeltal0"/>
            <xsd:element name="FIL_udb_and" minOccurs="0" nillable="true" type="PositivHeltal0"/>
            <xsd:element name="FIL_udb_ret" minOccurs="0" nillable="true" type="PositivHeltal0"/>
          </xsd:sequence>
        </xsd:complexType>
      </xsd:element>
      <xsd:element name="GrBrugerspm">
        <xsd:complexType>
          <xsd:all>
            <xsd:element name="BrugerspmVariabelnavn" minOccurs="0" type="Streng"/>
            <xsd:element name="BrugerspmSvar" minOccurs="0" type="Streng"/>
          </xsd:all>
          <xsd:attributeGroup ref="AttrIndbDef"/>
        </xsd:complexType>
      </xsd:element>
      <xsd:element name="FIL_bevil_raekke">
        <xsd:complexType>
          <xsd:all>
            <xsd:element name="FIL_titel" minOccurs="0" type="Streng"/>
            <xsd:element name="FIL_Hovednr" minOccurs="0" type="Streng"/>
            <xsd:element name="FIL_bev_aar" minOccurs="0" type="Streng"/>
            <xsd:element name="FIL_udbetalt" minOccurs="0" nillable="true" type="PositivHeltal0"/>
            <xsd:element name="FIL_bevilling" minOccurs="0" nillable="true" type="PositivHeltal0"/>
            <xsd:element name="FIL_formaal" minOccurs="0" type="Streng"/>
            <xsd:element name="FIL_hovedomr" minOccurs="0" type="Streng"/>
            <xsd:element name="FIL_virkemiddel" minOccurs="0" type="Streng"/>
            <xsd:element name="FIL_modt_geo" minOccurs="0" type="Streng"/>
            <xsd:element name="FIL_modt_art" minOccurs="0" type="Streng"/>
            <xsd:element name="FIL_modt_inst" minOccurs="0" type="Streng"/>
            <xsd:element name="FIL_modt_cvr" minOccurs="0" type="Streng"/>
            <xsd:element name="FIL_modt_postnr" minOccurs="0" type="Streng"/>
            <xsd:element name="FIL_modt_ORCID" minOccurs="0" type="Streng"/>
            <xsd:element name="FIL_modt_koen" minOccurs="0" type="Streng"/>
            <xsd:element name="FIL_modt_PI_nvn" minOccurs="0" type="Streng"/>
            <xsd:element name="FIL_aav_VIP" minOccurs="0" nillable="true" type="PositivHeltal0"/>
            <xsd:element name="FIL_aav_TAP" minOccurs="0" nillable="true" type="PositivHeltal0"/>
            <xsd:element name="FIL_aav_PHD" minOccurs="0" nillable="true" type="PositivHeltal0"/>
            <xsd:element name="FIL_aav_POSTDOC" minOccurs="0" nillable="true" type="PositivHeltal0"/>
          </xsd:all>
          <xsd:attributeGroup ref="AttrIndbDef"/>
        </xsd:complexType>
      </xsd:element>
      <xsd:element name="CustomData">
        <xsd:complexType>
          <xsd:sequence>
            <xsd:element ref="Parameters" minOccurs="0"/>
            <xsd:element ref="cdFejllister" minOccurs="0"/>
            <xsd:element ref="cdMetadata" minOccurs="0"/>
            <xsd:element ref="cdSDBrugerSpm10" minOccurs="0"/>
            <xsd:element ref="cdSDDSTKontaktInfo10" minOccurs="0"/>
            <xsd:element ref="cdSum" minOccurs="0"/>
            <xsd:element ref="cdSwitch" minOccurs="0"/>
            <xsd:element ref="InfoPathStyrefelter" minOccurs="0"/>
          </xsd:sequence>
        </xsd:complexType>
      </xsd:element>
      <xsd:element name="Parameters">
        <xsd:complexType>
          <xsd:all>
            <xsd:element name="T" minOccurs="0" type="cdStreng"/>
            <xsd:element name="P1" minOccurs="0" type="cdStreng"/>
            <xsd:element name="P2" minOccurs="0" type="cdStreng"/>
            <xsd:element name="E" minOccurs="0" type="cdStreng"/>
            <xsd:element name="I" minOccurs="0" type="cdStreng"/>
          </xsd:all>
        </xsd:complexType>
      </xsd:element>
      <xsd:element name="cdFejllister">
        <xsd:complexType>
          <xsd:sequence>
            <xsd:element name="cdFejllisteSynligeRedigerbareFelter" minOccurs="0" type="cdStreng_aktiv_fejl"/>
          </xsd:sequence>
        </xsd:complexType>
      </xsd:element>
      <xsd:element name="cdMetadata">
        <xsd:complexType>
          <xsd:sequence>
            <xsd:element name="cdEventNavn" minOccurs="0" type="cdStreng"/>
            <xsd:element name="cdLogningOgExceptions" minOccurs="0" type="cdStreng"/>
            <xsd:element name="cdStatusPaaViews" minOccurs="0" type="cdStreng_aktueltView_view1_view2_view3_view4_view5_view6_view7_view8_view9_view10_view11_view12_view13_view14_view15_view16_view17_view18_view19_view20_view21_view22_view23_view24_view25_view26_view27_view28_view29_view30_view31_view32_view33_view34_view35_view36_view37_view38_view39_view40_view41_view42_view43_view44_view45"/>
          </xsd:sequence>
        </xsd:complexType>
      </xsd:element>
      <xsd:element name="cdSDBrugerSpm10">
        <xsd:complexType>
          <xsd:sequence>
            <xsd:element name="cdVisSpm1000" minOccurs="0" type="cdStreng"/>
            <xsd:element name="VirkAdgang" minOccurs="0" type="cdStreng"/>
            <xsd:element name="VirkAngivBelob" minOccurs="0" type="cdStreng"/>
            <xsd:element name="VirkForstaa" minOccurs="0" type="cdStreng"/>
            <xsd:element name="VirkFremskaf" minOccurs="0" type="cdStreng"/>
            <xsd:element name="VirkMinutter" minOccurs="0" type="cdStreng"/>
            <xsd:element name="VirkSupportDst" minOccurs="0" type="cdStreng"/>
            <xsd:element name="VirkSupportVirk" minOccurs="0" type="cdStreng"/>
            <xsd:element name="VirkTast" minOccurs="0" type="cdStreng"/>
            <xsd:element name="VirkTimer" minOccurs="0" type="cdStreng"/>
            <xsd:element name="VirkUddyb" minOccurs="0" type="cdStreng"/>
          </xsd:sequence>
        </xsd:complexType>
      </xsd:element>
      <xsd:element name="cdSDDSTKontaktInfo10">
        <xsd:complexType>
          <xsd:sequence>
            <xsd:element name="cdDstInformation" minOccurs="0" type="cdStreng_link"/>
            <xsd:element name="cdSamletKontaktInfo" minOccurs="0" type="cdStreng"/>
          </xsd:sequence>
        </xsd:complexType>
      </xsd:element>
      <xsd:element name="cdSum">
        <xsd:complexType>
          <xsd:sequence>
            <xsd:element name="cdSum01" minOccurs="0" nillable="true" type="cdKommatal"/>
            <xsd:element name="cdSum02" minOccurs="0" nillable="true" type="cdKommatal"/>
            <xsd:element name="cdSumERH_HO" minOccurs="0" nillable="true" type="cdHeltal"/>
            <xsd:element name="cdSumERH_MO" minOccurs="0" nillable="true" type="cdHeltal"/>
            <xsd:element name="cdSumERH_MO2" minOccurs="0" nillable="true" type="cdHeltal"/>
            <xsd:element name="cdSumERH_VI" minOccurs="0" nillable="true" type="cdHeltal"/>
            <xsd:element name="cdSumFormAnt" minOccurs="0" nillable="true" type="cdHeltal"/>
            <xsd:element name="cdSumFormAntForsk" minOccurs="0" nillable="true" type="cdHeltal"/>
            <xsd:element name="cdSumFormBev" minOccurs="0" nillable="true" type="cdHeltal"/>
            <xsd:element name="cdSumFormBevForsk" minOccurs="0" nillable="true" type="cdHeltal"/>
            <xsd:element name="cdSumFormUdb" minOccurs="0" nillable="true" type="cdHeltal"/>
            <xsd:element name="cdSumFUI_HO" minOccurs="0" nillable="true" type="cdHeltal"/>
            <xsd:element name="cdSumFUI_MO" minOccurs="0" nillable="true" type="cdHeltal"/>
            <xsd:element name="cdSumFUI_MO2" minOccurs="0" nillable="true" type="cdHeltal"/>
            <xsd:element name="cdSumFUI_MO_off" minOccurs="0" nillable="true" type="cdHeltal"/>
            <xsd:element name="cdSumFUI_VI" minOccurs="0" nillable="true" type="cdHeltal"/>
            <xsd:element name="cdSumFUI_VI_forsk" minOccurs="0" nillable="true" type="cdHeltal"/>
            <xsd:element name="cdSumKul_HO" minOccurs="0" nillable="true" type="cdHeltal"/>
            <xsd:element name="cdSumKul_MO" minOccurs="0" nillable="true" type="cdHeltal"/>
            <xsd:element name="cdSumKul_MO2" minOccurs="0" nillable="true" type="cdHeltal"/>
            <xsd:element name="cdSumKul_VI" minOccurs="0" nillable="true" type="cdHeltal"/>
            <xsd:element name="cdSumKul_VI_dri" minOccurs="0" nillable="true" type="cdHeltal"/>
            <xsd:element name="cdSumNAT_HO" minOccurs="0" nillable="true" type="cdHeltal"/>
            <xsd:element name="cdSumNAT_MO" minOccurs="0" nillable="true" type="cdHeltal"/>
            <xsd:element name="cdSumNAT_MO2" minOccurs="0" nillable="true" type="cdHeltal"/>
            <xsd:element name="cdSumNAT_VI" minOccurs="0" nillable="true" type="cdHeltal"/>
            <xsd:element name="cdSumNAT_VI_anl" minOccurs="0" nillable="true" type="cdHeltal"/>
            <xsd:element name="cdSumSOC_HO" minOccurs="0" nillable="true" type="cdHeltal"/>
            <xsd:element name="cdSumSOC_HO_boe" minOccurs="0" nillable="true" type="cdHeltal"/>
            <xsd:element name="cdSumSOC_MO" minOccurs="0" nillable="true" type="cdHeltal"/>
            <xsd:element name="cdSumSOC_MO2" minOccurs="0" nillable="true" type="cdHeltal"/>
            <xsd:element name="cdSumSOC_VI" minOccurs="0" nillable="true" type="cdHeltal"/>
            <xsd:element name="cdSumSOC_VI_inn" minOccurs="0" nillable="true" type="cdHeltal"/>
            <xsd:element name="cdSumSUN_HO" minOccurs="0" nillable="true" type="cdHeltal"/>
            <xsd:element name="cdSumSUN_HO_sunfr" minOccurs="0" nillable="true" type="cdHeltal"/>
            <xsd:element name="cdSumSUN_MO" minOccurs="0" nillable="true" type="cdHeltal"/>
            <xsd:element name="cdSumSUN_MO2" minOccurs="0" nillable="true" type="cdHeltal"/>
            <xsd:element name="cdSumSUN_VI" minOccurs="0" nillable="true" type="cdHeltal"/>
            <xsd:element name="cdSumUDD_HO" minOccurs="0" nillable="true" type="cdHeltal"/>
            <xsd:element name="cdSumUDD_MO" minOccurs="0" nillable="true" type="cdHeltal"/>
            <xsd:element name="cdSumUDD_MO2" minOccurs="0" nillable="true" type="cdHeltal"/>
            <xsd:element name="cdSumUDD_VI" minOccurs="0" nillable="true" type="cdHeltal"/>
          </xsd:sequence>
        </xsd:complexType>
      </xsd:element>
      <xsd:element name="cdSwitch">
        <xsd:complexType>
          <xsd:sequence>
            <xsd:element name="cdSwitch01" minOccurs="0" type="cdStreng"/>
            <xsd:element name="cdSwitch02" minOccurs="0" type="cdStreng"/>
          </xsd:sequence>
        </xsd:complexType>
      </xsd:element>
      <xsd:element name="InfoPathStyrefelter">
        <xsd:complexType>
          <xsd:sequence>
            <xsd:element name="cdReferenceDato" minOccurs="0" type="cdStreng"/>
          </xsd:sequence>
        </xsd:complexType>
      </xsd:element>
      <xsd:simpleType name="_Email">
        <xsd:restriction base="xsd:string">
          <xsd:pattern value="[a-zA-Z0-9_\-\.]+@[a-zA-Z0-9\-]+\.[a-zA-Z]{2,4}|"/>
        </xsd:restriction>
      </xsd:simpleType>
      <xsd:simpleType name="_emptyType">
        <xsd:restriction base="xsd:string">
          <xsd:length value="0"/>
        </xsd:restriction>
      </xsd:simpleType>
      <xsd:simpleType name="_maxLaengde200">
        <xsd:restriction base="xsd:string">
          <xsd:maxLength value="200"/>
        </xsd:restriction>
      </xsd:simpleType>
      <xsd:simpleType name="_maxLaengde2000">
        <xsd:restriction base="xsd:string">
          <xsd:maxLength value="2000"/>
        </xsd:restriction>
      </xsd:simpleType>
      <xsd:simpleType name="_maxLaengde300">
        <xsd:restriction base="xsd:string">
          <xsd:maxLength value="300"/>
        </xsd:restriction>
      </xsd:simpleType>
      <xsd:simpleType name="_PositivDectal0">
        <xsd:restriction base="xsd:double">
          <xsd:minInclusive value="0"/>
        </xsd:restriction>
      </xsd:simpleType>
      <xsd:simpleType name="_PositivDectal1">
        <xsd:restriction base="xsd:double">
          <xsd:minExclusive value="0"/>
        </xsd:restriction>
      </xsd:simpleType>
      <xsd:simpleType name="_ProcentDectal">
        <xsd:restriction base="xsd:double">
          <xsd:minInclusive value="0"/>
          <xsd:maxInclusive value="100"/>
        </xsd:restriction>
      </xsd:simpleType>
      <xsd:simpleType name="_ProcentHeltal">
        <xsd:restriction base="xsd:integer">
          <xsd:minInclusive value="0"/>
          <xsd:maxInclusive value="100"/>
        </xsd:restriction>
      </xsd:simpleType>
      <xsd:complexType name="cdStreng">
        <xsd:simpleContent>
          <xsd:extension base="xsd:string">
            <xsd:attributeGroup ref="AttrCustomData"/>
          </xsd:extension>
        </xsd:simpleContent>
      </xsd:complexType>
      <xsd:complexType name="Streng">
        <xsd:simpleContent>
          <xsd:extension base="xsd:string">
            <xsd:attributeGroup ref="AttrIndbDef"/>
          </xsd:extension>
        </xsd:simpleContent>
      </xsd:complexType>
      <xsd:complexType name="PositivHeltal0">
        <xsd:simpleContent>
          <xsd:extension base="xsd:nonNegativeInteger">
            <xsd:attributeGroup ref="AttrIndbDef"/>
          </xsd:extension>
        </xsd:simpleContent>
      </xsd:complexType>
      <xsd:complexType name="Streng_visible">
        <xsd:simpleContent>
          <xsd:extension base="xsd:string">
            <xsd:attributeGroup ref="AttrIndbDef"/>
            <xsd:attribute name="visible"/>
          </xsd:extension>
        </xsd:simpleContent>
      </xsd:complexType>
      <xsd:complexType name="cdStreng_aktiv_fejl">
        <xsd:simpleContent>
          <xsd:extension base="xsd:string">
            <xsd:attributeGroup ref="AttrCustomData"/>
            <xsd:attribute name="aktiv"/>
            <xsd:attribute name="fejl"/>
          </xsd:extension>
        </xsd:simpleContent>
      </xsd:complexType>
      <xsd:complexType name="cdStreng_aktueltView_view1_view2_view3_view4_view5_view6_view7_view8_view9_view10_view11_view12_view13_view14_view15_view16_view17_view18_view19_view20_view21_view22_view23_view24_view25_view26_view27_view28_view29_view30_view31_view32_view33_view34_view35_view36_view37_view38_view39_view40_view41_view42_view43_view44_view45">
        <xsd:simpleContent>
          <xsd:extension base="xsd:string">
            <xsd:attributeGroup ref="AttrCustomData"/>
            <xsd:attribute name="aktueltView"/>
            <xsd:attribute name="view1"/>
            <xsd:attribute name="view2"/>
            <xsd:attribute name="view3"/>
            <xsd:attribute name="view4"/>
            <xsd:attribute name="view5"/>
            <xsd:attribute name="view6"/>
            <xsd:attribute name="view7"/>
            <xsd:attribute name="view8"/>
            <xsd:attribute name="view9"/>
            <xsd:attribute name="view10"/>
            <xsd:attribute name="view11"/>
            <xsd:attribute name="view12"/>
            <xsd:attribute name="view13"/>
            <xsd:attribute name="view14"/>
            <xsd:attribute name="view15"/>
            <xsd:attribute name="view16"/>
            <xsd:attribute name="view17"/>
            <xsd:attribute name="view18"/>
            <xsd:attribute name="view19"/>
            <xsd:attribute name="view20"/>
            <xsd:attribute name="view21"/>
            <xsd:attribute name="view22"/>
            <xsd:attribute name="view23"/>
            <xsd:attribute name="view24"/>
            <xsd:attribute name="view25"/>
            <xsd:attribute name="view26"/>
            <xsd:attribute name="view27"/>
            <xsd:attribute name="view28"/>
            <xsd:attribute name="view29"/>
            <xsd:attribute name="view30"/>
            <xsd:attribute name="view31"/>
            <xsd:attribute name="view32"/>
            <xsd:attribute name="view33"/>
            <xsd:attribute name="view34"/>
            <xsd:attribute name="view35"/>
            <xsd:attribute name="view36"/>
            <xsd:attribute name="view37"/>
            <xsd:attribute name="view38"/>
            <xsd:attribute name="view39"/>
            <xsd:attribute name="view40"/>
            <xsd:attribute name="view41"/>
            <xsd:attribute name="view42"/>
            <xsd:attribute name="view43"/>
            <xsd:attribute name="view44"/>
            <xsd:attribute name="view45"/>
          </xsd:extension>
        </xsd:simpleContent>
      </xsd:complexType>
      <xsd:complexType name="cdStreng_link">
        <xsd:simpleContent>
          <xsd:extension base="xsd:string">
            <xsd:attributeGroup ref="AttrCustomData"/>
            <xsd:attribute name="link"/>
          </xsd:extension>
        </xsd:simpleContent>
      </xsd:complexType>
      <xsd:complexType name="cdKommatal">
        <xsd:simpleContent>
          <xsd:extension base="xsd:double">
            <xsd:attributeGroup ref="AttrCustomData"/>
          </xsd:extension>
        </xsd:simpleContent>
      </xsd:complexType>
      <xsd:complexType name="cdHeltal">
        <xsd:simpleContent>
          <xsd:extension base="xsd:integer">
            <xsd:attributeGroup ref="AttrCustomData"/>
          </xsd:extension>
        </xsd:simpleContent>
      </xsd:complexType>
    </xsd:schema>
  </Schema>
  <Map ID="2" Name="Indberetningsdefinition_Tilknytning" RootElement="Indberetningsdefinit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F$82"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552450</xdr:colOff>
          <xdr:row>81</xdr:row>
          <xdr:rowOff>28575</xdr:rowOff>
        </xdr:from>
        <xdr:to>
          <xdr:col>5</xdr:col>
          <xdr:colOff>133350</xdr:colOff>
          <xdr:row>82</xdr:row>
          <xdr:rowOff>85725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6</xdr:row>
      <xdr:rowOff>276225</xdr:rowOff>
    </xdr:from>
    <xdr:to>
      <xdr:col>2</xdr:col>
      <xdr:colOff>4924425</xdr:colOff>
      <xdr:row>6</xdr:row>
      <xdr:rowOff>2585912</xdr:rowOff>
    </xdr:to>
    <xdr:pic>
      <xdr:nvPicPr>
        <xdr:cNvPr id="2" name="Billede 1"/>
        <xdr:cNvPicPr>
          <a:picLocks noChangeAspect="1"/>
        </xdr:cNvPicPr>
      </xdr:nvPicPr>
      <xdr:blipFill rotWithShape="1">
        <a:blip xmlns:r="http://schemas.openxmlformats.org/officeDocument/2006/relationships" r:embed="rId1"/>
        <a:srcRect l="7206"/>
        <a:stretch/>
      </xdr:blipFill>
      <xdr:spPr>
        <a:xfrm>
          <a:off x="1743075" y="1628775"/>
          <a:ext cx="4648200" cy="230968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19050</xdr:colOff>
      <xdr:row>12</xdr:row>
      <xdr:rowOff>57150</xdr:rowOff>
    </xdr:from>
    <xdr:to>
      <xdr:col>2</xdr:col>
      <xdr:colOff>5390479</xdr:colOff>
      <xdr:row>12</xdr:row>
      <xdr:rowOff>2580959</xdr:rowOff>
    </xdr:to>
    <xdr:pic>
      <xdr:nvPicPr>
        <xdr:cNvPr id="5" name="Billede 4"/>
        <xdr:cNvPicPr>
          <a:picLocks noChangeAspect="1"/>
        </xdr:cNvPicPr>
      </xdr:nvPicPr>
      <xdr:blipFill>
        <a:blip xmlns:r="http://schemas.openxmlformats.org/officeDocument/2006/relationships" r:embed="rId2"/>
        <a:stretch>
          <a:fillRect/>
        </a:stretch>
      </xdr:blipFill>
      <xdr:spPr>
        <a:xfrm>
          <a:off x="1485900" y="5276850"/>
          <a:ext cx="5371429" cy="252380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0</xdr:colOff>
      <xdr:row>19</xdr:row>
      <xdr:rowOff>0</xdr:rowOff>
    </xdr:from>
    <xdr:to>
      <xdr:col>2</xdr:col>
      <xdr:colOff>5257143</xdr:colOff>
      <xdr:row>19</xdr:row>
      <xdr:rowOff>2571429</xdr:rowOff>
    </xdr:to>
    <xdr:pic>
      <xdr:nvPicPr>
        <xdr:cNvPr id="6" name="Billede 5"/>
        <xdr:cNvPicPr>
          <a:picLocks noChangeAspect="1"/>
        </xdr:cNvPicPr>
      </xdr:nvPicPr>
      <xdr:blipFill>
        <a:blip xmlns:r="http://schemas.openxmlformats.org/officeDocument/2006/relationships" r:embed="rId3"/>
        <a:stretch>
          <a:fillRect/>
        </a:stretch>
      </xdr:blipFill>
      <xdr:spPr>
        <a:xfrm>
          <a:off x="1466850" y="9220200"/>
          <a:ext cx="5257143" cy="257142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0</xdr:colOff>
      <xdr:row>25</xdr:row>
      <xdr:rowOff>0</xdr:rowOff>
    </xdr:from>
    <xdr:to>
      <xdr:col>2</xdr:col>
      <xdr:colOff>3685714</xdr:colOff>
      <xdr:row>25</xdr:row>
      <xdr:rowOff>3142857</xdr:rowOff>
    </xdr:to>
    <xdr:pic>
      <xdr:nvPicPr>
        <xdr:cNvPr id="7" name="Billede 6"/>
        <xdr:cNvPicPr>
          <a:picLocks noChangeAspect="1"/>
        </xdr:cNvPicPr>
      </xdr:nvPicPr>
      <xdr:blipFill>
        <a:blip xmlns:r="http://schemas.openxmlformats.org/officeDocument/2006/relationships" r:embed="rId4"/>
        <a:stretch>
          <a:fillRect/>
        </a:stretch>
      </xdr:blipFill>
      <xdr:spPr>
        <a:xfrm>
          <a:off x="1466850" y="12954000"/>
          <a:ext cx="3685714" cy="3142857"/>
        </a:xfrm>
        <a:prstGeom prst="rect">
          <a:avLst/>
        </a:prstGeom>
      </xdr:spPr>
    </xdr:pic>
    <xdr:clientData/>
  </xdr:twoCellAnchor>
  <xdr:twoCellAnchor editAs="oneCell">
    <xdr:from>
      <xdr:col>2</xdr:col>
      <xdr:colOff>3990975</xdr:colOff>
      <xdr:row>25</xdr:row>
      <xdr:rowOff>47625</xdr:rowOff>
    </xdr:from>
    <xdr:to>
      <xdr:col>2</xdr:col>
      <xdr:colOff>7771927</xdr:colOff>
      <xdr:row>25</xdr:row>
      <xdr:rowOff>3152387</xdr:rowOff>
    </xdr:to>
    <xdr:pic>
      <xdr:nvPicPr>
        <xdr:cNvPr id="8" name="Billede 7"/>
        <xdr:cNvPicPr>
          <a:picLocks noChangeAspect="1"/>
        </xdr:cNvPicPr>
      </xdr:nvPicPr>
      <xdr:blipFill>
        <a:blip xmlns:r="http://schemas.openxmlformats.org/officeDocument/2006/relationships" r:embed="rId5"/>
        <a:stretch>
          <a:fillRect/>
        </a:stretch>
      </xdr:blipFill>
      <xdr:spPr>
        <a:xfrm>
          <a:off x="5457825" y="13001625"/>
          <a:ext cx="3780952" cy="3104762"/>
        </a:xfrm>
        <a:prstGeom prst="rect">
          <a:avLst/>
        </a:prstGeom>
      </xdr:spPr>
    </xdr:pic>
    <xdr:clientData/>
  </xdr:twoCellAnchor>
  <xdr:twoCellAnchor editAs="oneCell">
    <xdr:from>
      <xdr:col>2</xdr:col>
      <xdr:colOff>76200</xdr:colOff>
      <xdr:row>30</xdr:row>
      <xdr:rowOff>95250</xdr:rowOff>
    </xdr:from>
    <xdr:to>
      <xdr:col>2</xdr:col>
      <xdr:colOff>3866676</xdr:colOff>
      <xdr:row>30</xdr:row>
      <xdr:rowOff>3266679</xdr:rowOff>
    </xdr:to>
    <xdr:pic>
      <xdr:nvPicPr>
        <xdr:cNvPr id="9" name="Billede 8"/>
        <xdr:cNvPicPr>
          <a:picLocks noChangeAspect="1"/>
        </xdr:cNvPicPr>
      </xdr:nvPicPr>
      <xdr:blipFill>
        <a:blip xmlns:r="http://schemas.openxmlformats.org/officeDocument/2006/relationships" r:embed="rId6"/>
        <a:stretch>
          <a:fillRect/>
        </a:stretch>
      </xdr:blipFill>
      <xdr:spPr>
        <a:xfrm>
          <a:off x="1543050" y="17135475"/>
          <a:ext cx="3790476" cy="3171429"/>
        </a:xfrm>
        <a:prstGeom prst="rect">
          <a:avLst/>
        </a:prstGeom>
      </xdr:spPr>
    </xdr:pic>
    <xdr:clientData/>
  </xdr:twoCellAnchor>
  <xdr:twoCellAnchor editAs="oneCell">
    <xdr:from>
      <xdr:col>2</xdr:col>
      <xdr:colOff>4200525</xdr:colOff>
      <xdr:row>30</xdr:row>
      <xdr:rowOff>152400</xdr:rowOff>
    </xdr:from>
    <xdr:to>
      <xdr:col>2</xdr:col>
      <xdr:colOff>7943382</xdr:colOff>
      <xdr:row>30</xdr:row>
      <xdr:rowOff>3066686</xdr:rowOff>
    </xdr:to>
    <xdr:pic>
      <xdr:nvPicPr>
        <xdr:cNvPr id="10" name="Billede 9"/>
        <xdr:cNvPicPr>
          <a:picLocks noChangeAspect="1"/>
        </xdr:cNvPicPr>
      </xdr:nvPicPr>
      <xdr:blipFill>
        <a:blip xmlns:r="http://schemas.openxmlformats.org/officeDocument/2006/relationships" r:embed="rId7"/>
        <a:stretch>
          <a:fillRect/>
        </a:stretch>
      </xdr:blipFill>
      <xdr:spPr>
        <a:xfrm>
          <a:off x="5667375" y="17192625"/>
          <a:ext cx="3742857" cy="2914286"/>
        </a:xfrm>
        <a:prstGeom prst="rect">
          <a:avLst/>
        </a:prstGeom>
      </xdr:spPr>
    </xdr:pic>
    <xdr:clientData/>
  </xdr:twoCellAnchor>
  <xdr:twoCellAnchor editAs="oneCell">
    <xdr:from>
      <xdr:col>2</xdr:col>
      <xdr:colOff>161925</xdr:colOff>
      <xdr:row>33</xdr:row>
      <xdr:rowOff>1933575</xdr:rowOff>
    </xdr:from>
    <xdr:to>
      <xdr:col>2</xdr:col>
      <xdr:colOff>10638115</xdr:colOff>
      <xdr:row>33</xdr:row>
      <xdr:rowOff>4905004</xdr:rowOff>
    </xdr:to>
    <xdr:pic>
      <xdr:nvPicPr>
        <xdr:cNvPr id="12" name="Billede 11"/>
        <xdr:cNvPicPr>
          <a:picLocks noChangeAspect="1"/>
        </xdr:cNvPicPr>
      </xdr:nvPicPr>
      <xdr:blipFill>
        <a:blip xmlns:r="http://schemas.openxmlformats.org/officeDocument/2006/relationships" r:embed="rId8"/>
        <a:stretch>
          <a:fillRect/>
        </a:stretch>
      </xdr:blipFill>
      <xdr:spPr>
        <a:xfrm>
          <a:off x="1628775" y="23183850"/>
          <a:ext cx="10476190" cy="297142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142875</xdr:colOff>
      <xdr:row>33</xdr:row>
      <xdr:rowOff>123825</xdr:rowOff>
    </xdr:from>
    <xdr:to>
      <xdr:col>2</xdr:col>
      <xdr:colOff>7104780</xdr:colOff>
      <xdr:row>33</xdr:row>
      <xdr:rowOff>1647635</xdr:rowOff>
    </xdr:to>
    <xdr:pic>
      <xdr:nvPicPr>
        <xdr:cNvPr id="13" name="Billede 12"/>
        <xdr:cNvPicPr>
          <a:picLocks noChangeAspect="1"/>
        </xdr:cNvPicPr>
      </xdr:nvPicPr>
      <xdr:blipFill>
        <a:blip xmlns:r="http://schemas.openxmlformats.org/officeDocument/2006/relationships" r:embed="rId9"/>
        <a:stretch>
          <a:fillRect/>
        </a:stretch>
      </xdr:blipFill>
      <xdr:spPr>
        <a:xfrm>
          <a:off x="1609725" y="21374100"/>
          <a:ext cx="6961905" cy="152381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209549</xdr:colOff>
      <xdr:row>37</xdr:row>
      <xdr:rowOff>209550</xdr:rowOff>
    </xdr:from>
    <xdr:to>
      <xdr:col>2</xdr:col>
      <xdr:colOff>11083285</xdr:colOff>
      <xdr:row>37</xdr:row>
      <xdr:rowOff>2495549</xdr:rowOff>
    </xdr:to>
    <xdr:pic>
      <xdr:nvPicPr>
        <xdr:cNvPr id="14" name="Billede 13"/>
        <xdr:cNvPicPr>
          <a:picLocks noChangeAspect="1"/>
        </xdr:cNvPicPr>
      </xdr:nvPicPr>
      <xdr:blipFill>
        <a:blip xmlns:r="http://schemas.openxmlformats.org/officeDocument/2006/relationships" r:embed="rId10"/>
        <a:stretch>
          <a:fillRect/>
        </a:stretch>
      </xdr:blipFill>
      <xdr:spPr>
        <a:xfrm>
          <a:off x="1676399" y="27060525"/>
          <a:ext cx="10873736" cy="228599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5191125</xdr:colOff>
      <xdr:row>6</xdr:row>
      <xdr:rowOff>257175</xdr:rowOff>
    </xdr:from>
    <xdr:to>
      <xdr:col>2</xdr:col>
      <xdr:colOff>9019696</xdr:colOff>
      <xdr:row>6</xdr:row>
      <xdr:rowOff>2333365</xdr:rowOff>
    </xdr:to>
    <xdr:pic>
      <xdr:nvPicPr>
        <xdr:cNvPr id="15" name="Billede 14"/>
        <xdr:cNvPicPr>
          <a:picLocks noChangeAspect="1"/>
        </xdr:cNvPicPr>
      </xdr:nvPicPr>
      <xdr:blipFill>
        <a:blip xmlns:r="http://schemas.openxmlformats.org/officeDocument/2006/relationships" r:embed="rId11"/>
        <a:stretch>
          <a:fillRect/>
        </a:stretch>
      </xdr:blipFill>
      <xdr:spPr>
        <a:xfrm>
          <a:off x="6657975" y="1943100"/>
          <a:ext cx="3828571" cy="2076190"/>
        </a:xfrm>
        <a:prstGeom prst="rect">
          <a:avLst/>
        </a:prstGeom>
      </xdr:spPr>
    </xdr:pic>
    <xdr:clientData/>
  </xdr:twoCellAnchor>
  <xdr:twoCellAnchor editAs="oneCell">
    <xdr:from>
      <xdr:col>2</xdr:col>
      <xdr:colOff>9144000</xdr:colOff>
      <xdr:row>6</xdr:row>
      <xdr:rowOff>238125</xdr:rowOff>
    </xdr:from>
    <xdr:to>
      <xdr:col>2</xdr:col>
      <xdr:colOff>12924952</xdr:colOff>
      <xdr:row>6</xdr:row>
      <xdr:rowOff>2780982</xdr:rowOff>
    </xdr:to>
    <xdr:pic>
      <xdr:nvPicPr>
        <xdr:cNvPr id="16" name="Billede 15"/>
        <xdr:cNvPicPr>
          <a:picLocks noChangeAspect="1"/>
        </xdr:cNvPicPr>
      </xdr:nvPicPr>
      <xdr:blipFill>
        <a:blip xmlns:r="http://schemas.openxmlformats.org/officeDocument/2006/relationships" r:embed="rId12"/>
        <a:stretch>
          <a:fillRect/>
        </a:stretch>
      </xdr:blipFill>
      <xdr:spPr>
        <a:xfrm>
          <a:off x="10610850" y="1924050"/>
          <a:ext cx="3780952" cy="2542857"/>
        </a:xfrm>
        <a:prstGeom prst="rect">
          <a:avLst/>
        </a:prstGeom>
      </xdr:spPr>
    </xdr:pic>
    <xdr:clientData/>
  </xdr:twoCellAnchor>
  <xdr:twoCellAnchor editAs="oneCell">
    <xdr:from>
      <xdr:col>4</xdr:col>
      <xdr:colOff>114300</xdr:colOff>
      <xdr:row>3</xdr:row>
      <xdr:rowOff>76201</xdr:rowOff>
    </xdr:from>
    <xdr:to>
      <xdr:col>5</xdr:col>
      <xdr:colOff>1678217</xdr:colOff>
      <xdr:row>6</xdr:row>
      <xdr:rowOff>1000125</xdr:rowOff>
    </xdr:to>
    <xdr:pic>
      <xdr:nvPicPr>
        <xdr:cNvPr id="17" name="Billede 16"/>
        <xdr:cNvPicPr>
          <a:picLocks noChangeAspect="1"/>
        </xdr:cNvPicPr>
      </xdr:nvPicPr>
      <xdr:blipFill>
        <a:blip xmlns:r="http://schemas.openxmlformats.org/officeDocument/2006/relationships" r:embed="rId13"/>
        <a:stretch>
          <a:fillRect/>
        </a:stretch>
      </xdr:blipFill>
      <xdr:spPr>
        <a:xfrm>
          <a:off x="23555325" y="1133476"/>
          <a:ext cx="9479192" cy="155257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4</xdr:col>
      <xdr:colOff>171450</xdr:colOff>
      <xdr:row>6</xdr:row>
      <xdr:rowOff>1168443</xdr:rowOff>
    </xdr:from>
    <xdr:to>
      <xdr:col>5</xdr:col>
      <xdr:colOff>2266950</xdr:colOff>
      <xdr:row>6</xdr:row>
      <xdr:rowOff>3800475</xdr:rowOff>
    </xdr:to>
    <xdr:pic>
      <xdr:nvPicPr>
        <xdr:cNvPr id="18" name="Billede 17"/>
        <xdr:cNvPicPr>
          <a:picLocks noChangeAspect="1"/>
        </xdr:cNvPicPr>
      </xdr:nvPicPr>
      <xdr:blipFill>
        <a:blip xmlns:r="http://schemas.openxmlformats.org/officeDocument/2006/relationships" r:embed="rId14"/>
        <a:stretch>
          <a:fillRect/>
        </a:stretch>
      </xdr:blipFill>
      <xdr:spPr>
        <a:xfrm>
          <a:off x="23612475" y="2854368"/>
          <a:ext cx="10010775" cy="2632032"/>
        </a:xfrm>
        <a:prstGeom prst="rect">
          <a:avLst/>
        </a:prstGeom>
      </xdr:spPr>
    </xdr:pic>
    <xdr:clientData/>
  </xdr:twoCellAnchor>
  <xdr:twoCellAnchor editAs="oneCell">
    <xdr:from>
      <xdr:col>2</xdr:col>
      <xdr:colOff>5838825</xdr:colOff>
      <xdr:row>12</xdr:row>
      <xdr:rowOff>38100</xdr:rowOff>
    </xdr:from>
    <xdr:to>
      <xdr:col>2</xdr:col>
      <xdr:colOff>7857873</xdr:colOff>
      <xdr:row>12</xdr:row>
      <xdr:rowOff>1095243</xdr:rowOff>
    </xdr:to>
    <xdr:pic>
      <xdr:nvPicPr>
        <xdr:cNvPr id="19" name="Billede 18"/>
        <xdr:cNvPicPr>
          <a:picLocks noChangeAspect="1"/>
        </xdr:cNvPicPr>
      </xdr:nvPicPr>
      <xdr:blipFill>
        <a:blip xmlns:r="http://schemas.openxmlformats.org/officeDocument/2006/relationships" r:embed="rId15"/>
        <a:stretch>
          <a:fillRect/>
        </a:stretch>
      </xdr:blipFill>
      <xdr:spPr>
        <a:xfrm>
          <a:off x="7305675" y="6648450"/>
          <a:ext cx="2019048" cy="1057143"/>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5991225</xdr:colOff>
      <xdr:row>19</xdr:row>
      <xdr:rowOff>66675</xdr:rowOff>
    </xdr:from>
    <xdr:to>
      <xdr:col>2</xdr:col>
      <xdr:colOff>7467415</xdr:colOff>
      <xdr:row>19</xdr:row>
      <xdr:rowOff>1114294</xdr:rowOff>
    </xdr:to>
    <xdr:pic>
      <xdr:nvPicPr>
        <xdr:cNvPr id="20" name="Billede 19"/>
        <xdr:cNvPicPr>
          <a:picLocks noChangeAspect="1"/>
        </xdr:cNvPicPr>
      </xdr:nvPicPr>
      <xdr:blipFill>
        <a:blip xmlns:r="http://schemas.openxmlformats.org/officeDocument/2006/relationships" r:embed="rId16"/>
        <a:stretch>
          <a:fillRect/>
        </a:stretch>
      </xdr:blipFill>
      <xdr:spPr>
        <a:xfrm>
          <a:off x="7458075" y="10763250"/>
          <a:ext cx="1476190" cy="104761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4191000</xdr:colOff>
      <xdr:row>78</xdr:row>
      <xdr:rowOff>19050</xdr:rowOff>
    </xdr:from>
    <xdr:to>
      <xdr:col>2</xdr:col>
      <xdr:colOff>5857667</xdr:colOff>
      <xdr:row>93</xdr:row>
      <xdr:rowOff>171074</xdr:rowOff>
    </xdr:to>
    <xdr:pic>
      <xdr:nvPicPr>
        <xdr:cNvPr id="21" name="Billede 20"/>
        <xdr:cNvPicPr>
          <a:picLocks noChangeAspect="1"/>
        </xdr:cNvPicPr>
      </xdr:nvPicPr>
      <xdr:blipFill>
        <a:blip xmlns:r="http://schemas.openxmlformats.org/officeDocument/2006/relationships" r:embed="rId17"/>
        <a:stretch>
          <a:fillRect/>
        </a:stretch>
      </xdr:blipFill>
      <xdr:spPr>
        <a:xfrm>
          <a:off x="5657850" y="39547800"/>
          <a:ext cx="1666667" cy="3009524"/>
        </a:xfrm>
        <a:prstGeom prst="rect">
          <a:avLst/>
        </a:prstGeom>
      </xdr:spPr>
    </xdr:pic>
    <xdr:clientData/>
  </xdr:twoCellAnchor>
  <xdr:twoCellAnchor editAs="oneCell">
    <xdr:from>
      <xdr:col>0</xdr:col>
      <xdr:colOff>0</xdr:colOff>
      <xdr:row>80</xdr:row>
      <xdr:rowOff>0</xdr:rowOff>
    </xdr:from>
    <xdr:to>
      <xdr:col>2</xdr:col>
      <xdr:colOff>3580769</xdr:colOff>
      <xdr:row>92</xdr:row>
      <xdr:rowOff>28286</xdr:rowOff>
    </xdr:to>
    <xdr:pic>
      <xdr:nvPicPr>
        <xdr:cNvPr id="22" name="Billede 21"/>
        <xdr:cNvPicPr>
          <a:picLocks noChangeAspect="1"/>
        </xdr:cNvPicPr>
      </xdr:nvPicPr>
      <xdr:blipFill>
        <a:blip xmlns:r="http://schemas.openxmlformats.org/officeDocument/2006/relationships" r:embed="rId18"/>
        <a:stretch>
          <a:fillRect/>
        </a:stretch>
      </xdr:blipFill>
      <xdr:spPr>
        <a:xfrm>
          <a:off x="0" y="39909750"/>
          <a:ext cx="5047619" cy="2314286"/>
        </a:xfrm>
        <a:prstGeom prst="rect">
          <a:avLst/>
        </a:prstGeom>
      </xdr:spPr>
    </xdr:pic>
    <xdr:clientData/>
  </xdr:twoCellAnchor>
  <xdr:twoCellAnchor>
    <xdr:from>
      <xdr:col>2</xdr:col>
      <xdr:colOff>4067175</xdr:colOff>
      <xdr:row>78</xdr:row>
      <xdr:rowOff>142875</xdr:rowOff>
    </xdr:from>
    <xdr:to>
      <xdr:col>2</xdr:col>
      <xdr:colOff>5695950</xdr:colOff>
      <xdr:row>81</xdr:row>
      <xdr:rowOff>171450</xdr:rowOff>
    </xdr:to>
    <xdr:cxnSp macro="">
      <xdr:nvCxnSpPr>
        <xdr:cNvPr id="24" name="Lige pilforbindelse 23"/>
        <xdr:cNvCxnSpPr/>
      </xdr:nvCxnSpPr>
      <xdr:spPr>
        <a:xfrm>
          <a:off x="5534025" y="39671625"/>
          <a:ext cx="1628775"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47624</xdr:colOff>
      <xdr:row>41</xdr:row>
      <xdr:rowOff>167879</xdr:rowOff>
    </xdr:from>
    <xdr:to>
      <xdr:col>2</xdr:col>
      <xdr:colOff>7863625</xdr:colOff>
      <xdr:row>41</xdr:row>
      <xdr:rowOff>3533775</xdr:rowOff>
    </xdr:to>
    <xdr:pic>
      <xdr:nvPicPr>
        <xdr:cNvPr id="25" name="Billede 24"/>
        <xdr:cNvPicPr>
          <a:picLocks noChangeAspect="1"/>
        </xdr:cNvPicPr>
      </xdr:nvPicPr>
      <xdr:blipFill>
        <a:blip xmlns:r="http://schemas.openxmlformats.org/officeDocument/2006/relationships" r:embed="rId19"/>
        <a:stretch>
          <a:fillRect/>
        </a:stretch>
      </xdr:blipFill>
      <xdr:spPr>
        <a:xfrm>
          <a:off x="1514474" y="32267129"/>
          <a:ext cx="7816001" cy="3365896"/>
        </a:xfrm>
        <a:prstGeom prst="rect">
          <a:avLst/>
        </a:prstGeom>
      </xdr:spPr>
    </xdr:pic>
    <xdr:clientData/>
  </xdr:twoCellAnchor>
  <xdr:twoCellAnchor>
    <xdr:from>
      <xdr:col>2</xdr:col>
      <xdr:colOff>5829300</xdr:colOff>
      <xdr:row>41</xdr:row>
      <xdr:rowOff>2857500</xdr:rowOff>
    </xdr:from>
    <xdr:to>
      <xdr:col>2</xdr:col>
      <xdr:colOff>8010525</xdr:colOff>
      <xdr:row>41</xdr:row>
      <xdr:rowOff>3248025</xdr:rowOff>
    </xdr:to>
    <xdr:sp macro="" textlink="">
      <xdr:nvSpPr>
        <xdr:cNvPr id="26" name="Ellipse 25"/>
        <xdr:cNvSpPr/>
      </xdr:nvSpPr>
      <xdr:spPr>
        <a:xfrm>
          <a:off x="7296150" y="34956750"/>
          <a:ext cx="218122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2</xdr:col>
      <xdr:colOff>66675</xdr:colOff>
      <xdr:row>44</xdr:row>
      <xdr:rowOff>133349</xdr:rowOff>
    </xdr:from>
    <xdr:to>
      <xdr:col>2</xdr:col>
      <xdr:colOff>7882676</xdr:colOff>
      <xdr:row>44</xdr:row>
      <xdr:rowOff>628650</xdr:rowOff>
    </xdr:to>
    <xdr:pic>
      <xdr:nvPicPr>
        <xdr:cNvPr id="27" name="Billede 26"/>
        <xdr:cNvPicPr>
          <a:picLocks noChangeAspect="1"/>
        </xdr:cNvPicPr>
      </xdr:nvPicPr>
      <xdr:blipFill rotWithShape="1">
        <a:blip xmlns:r="http://schemas.openxmlformats.org/officeDocument/2006/relationships" r:embed="rId19"/>
        <a:srcRect t="28582" b="56703"/>
        <a:stretch/>
      </xdr:blipFill>
      <xdr:spPr>
        <a:xfrm>
          <a:off x="1533525" y="36214049"/>
          <a:ext cx="7816001" cy="495301"/>
        </a:xfrm>
        <a:prstGeom prst="rect">
          <a:avLst/>
        </a:prstGeom>
      </xdr:spPr>
    </xdr:pic>
    <xdr:clientData/>
  </xdr:twoCellAnchor>
  <xdr:twoCellAnchor editAs="oneCell">
    <xdr:from>
      <xdr:col>2</xdr:col>
      <xdr:colOff>8124825</xdr:colOff>
      <xdr:row>25</xdr:row>
      <xdr:rowOff>114300</xdr:rowOff>
    </xdr:from>
    <xdr:to>
      <xdr:col>2</xdr:col>
      <xdr:colOff>12086730</xdr:colOff>
      <xdr:row>25</xdr:row>
      <xdr:rowOff>1323824</xdr:rowOff>
    </xdr:to>
    <xdr:pic>
      <xdr:nvPicPr>
        <xdr:cNvPr id="28" name="Billede 27"/>
        <xdr:cNvPicPr>
          <a:picLocks noChangeAspect="1"/>
        </xdr:cNvPicPr>
      </xdr:nvPicPr>
      <xdr:blipFill>
        <a:blip xmlns:r="http://schemas.openxmlformats.org/officeDocument/2006/relationships" r:embed="rId20"/>
        <a:stretch>
          <a:fillRect/>
        </a:stretch>
      </xdr:blipFill>
      <xdr:spPr>
        <a:xfrm>
          <a:off x="9591675" y="14744700"/>
          <a:ext cx="3961905" cy="1209524"/>
        </a:xfrm>
        <a:prstGeom prst="rect">
          <a:avLst/>
        </a:prstGeom>
      </xdr:spPr>
    </xdr:pic>
    <xdr:clientData/>
  </xdr:twoCellAnchor>
  <xdr:twoCellAnchor editAs="oneCell">
    <xdr:from>
      <xdr:col>2</xdr:col>
      <xdr:colOff>0</xdr:colOff>
      <xdr:row>47</xdr:row>
      <xdr:rowOff>0</xdr:rowOff>
    </xdr:from>
    <xdr:to>
      <xdr:col>2</xdr:col>
      <xdr:colOff>8420100</xdr:colOff>
      <xdr:row>47</xdr:row>
      <xdr:rowOff>4841349</xdr:rowOff>
    </xdr:to>
    <xdr:pic>
      <xdr:nvPicPr>
        <xdr:cNvPr id="29" name="Billede 28"/>
        <xdr:cNvPicPr>
          <a:picLocks noChangeAspect="1"/>
        </xdr:cNvPicPr>
      </xdr:nvPicPr>
      <xdr:blipFill>
        <a:blip xmlns:r="http://schemas.openxmlformats.org/officeDocument/2006/relationships" r:embed="rId21"/>
        <a:stretch>
          <a:fillRect/>
        </a:stretch>
      </xdr:blipFill>
      <xdr:spPr>
        <a:xfrm>
          <a:off x="1466850" y="37452300"/>
          <a:ext cx="8420100" cy="4841349"/>
        </a:xfrm>
        <a:prstGeom prst="rect">
          <a:avLst/>
        </a:prstGeom>
      </xdr:spPr>
    </xdr:pic>
    <xdr:clientData/>
  </xdr:twoCellAnchor>
  <xdr:twoCellAnchor editAs="oneCell">
    <xdr:from>
      <xdr:col>2</xdr:col>
      <xdr:colOff>47625</xdr:colOff>
      <xdr:row>95</xdr:row>
      <xdr:rowOff>53519</xdr:rowOff>
    </xdr:from>
    <xdr:to>
      <xdr:col>2</xdr:col>
      <xdr:colOff>8524957</xdr:colOff>
      <xdr:row>95</xdr:row>
      <xdr:rowOff>5114924</xdr:rowOff>
    </xdr:to>
    <xdr:pic>
      <xdr:nvPicPr>
        <xdr:cNvPr id="30" name="Billede 29"/>
        <xdr:cNvPicPr>
          <a:picLocks noChangeAspect="1"/>
        </xdr:cNvPicPr>
      </xdr:nvPicPr>
      <xdr:blipFill>
        <a:blip xmlns:r="http://schemas.openxmlformats.org/officeDocument/2006/relationships" r:embed="rId22"/>
        <a:stretch>
          <a:fillRect/>
        </a:stretch>
      </xdr:blipFill>
      <xdr:spPr>
        <a:xfrm>
          <a:off x="1514475" y="51945719"/>
          <a:ext cx="8477332" cy="506140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38100</xdr:colOff>
      <xdr:row>44</xdr:row>
      <xdr:rowOff>828675</xdr:rowOff>
    </xdr:from>
    <xdr:to>
      <xdr:col>2</xdr:col>
      <xdr:colOff>9209528</xdr:colOff>
      <xdr:row>44</xdr:row>
      <xdr:rowOff>2971532</xdr:rowOff>
    </xdr:to>
    <xdr:pic>
      <xdr:nvPicPr>
        <xdr:cNvPr id="3" name="Billede 2"/>
        <xdr:cNvPicPr>
          <a:picLocks noChangeAspect="1"/>
        </xdr:cNvPicPr>
      </xdr:nvPicPr>
      <xdr:blipFill>
        <a:blip xmlns:r="http://schemas.openxmlformats.org/officeDocument/2006/relationships" r:embed="rId23"/>
        <a:stretch>
          <a:fillRect/>
        </a:stretch>
      </xdr:blipFill>
      <xdr:spPr>
        <a:xfrm>
          <a:off x="1504950" y="37261800"/>
          <a:ext cx="9171428" cy="214285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st.dk/fond" TargetMode="External"/><Relationship Id="rId1" Type="http://schemas.openxmlformats.org/officeDocument/2006/relationships/hyperlink" Target="http://www.dst.dk/feriehu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dst.dk/fond" TargetMode="External"/><Relationship Id="rId1" Type="http://schemas.openxmlformats.org/officeDocument/2006/relationships/hyperlink" Target="http://www.dst.dk/feriehu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ufm.dk/publikationer/2020/fremtidens-gronne-losninger-strategi-for-investeringer-i-gron-forskning-teknologi-og-innovation/gron-forskningsstrategi/definition-af-gron-forskning-udvikling-og-innovation-i-ufm-regi"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C63"/>
  <sheetViews>
    <sheetView tabSelected="1" zoomScaleNormal="100" workbookViewId="0">
      <selection activeCell="B6" sqref="B6"/>
    </sheetView>
  </sheetViews>
  <sheetFormatPr defaultColWidth="0" defaultRowHeight="0" customHeight="1" zeroHeight="1" x14ac:dyDescent="0.2"/>
  <cols>
    <col min="1" max="1" width="31" style="20" customWidth="1"/>
    <col min="2" max="2" width="32" style="20" customWidth="1"/>
    <col min="3" max="3" width="102.28515625" style="20" customWidth="1"/>
    <col min="4" max="4" width="41.7109375" style="20" customWidth="1"/>
    <col min="5" max="5" width="0" style="20" hidden="1" customWidth="1"/>
    <col min="6" max="16383" width="9.140625" style="20" hidden="1"/>
    <col min="16384" max="16384" width="20.42578125" style="20" hidden="1" customWidth="1"/>
  </cols>
  <sheetData>
    <row r="1" spans="1:15" ht="21" x14ac:dyDescent="0.2">
      <c r="A1" s="360" t="s">
        <v>14</v>
      </c>
      <c r="B1" s="360"/>
      <c r="C1" s="360"/>
      <c r="D1" s="17"/>
      <c r="E1" s="18"/>
      <c r="F1" s="18"/>
      <c r="G1" s="18"/>
      <c r="H1" s="18"/>
      <c r="I1" s="18"/>
      <c r="J1" s="18"/>
      <c r="K1" s="18"/>
      <c r="L1" s="18"/>
      <c r="M1" s="19"/>
      <c r="N1" s="18"/>
      <c r="O1" s="18"/>
    </row>
    <row r="2" spans="1:15" ht="14.25" x14ac:dyDescent="0.2">
      <c r="A2" s="17"/>
      <c r="B2" s="17"/>
      <c r="C2" s="17"/>
      <c r="D2" s="17"/>
      <c r="E2" s="18"/>
      <c r="F2" s="18"/>
      <c r="G2" s="18"/>
      <c r="H2" s="18"/>
      <c r="I2" s="18"/>
      <c r="J2" s="18"/>
      <c r="K2" s="18"/>
      <c r="L2" s="18"/>
      <c r="M2" s="19"/>
      <c r="N2" s="18"/>
      <c r="O2" s="18"/>
    </row>
    <row r="3" spans="1:15" ht="20.25" x14ac:dyDescent="0.3">
      <c r="A3" s="21"/>
      <c r="B3" s="21"/>
      <c r="C3" s="21"/>
      <c r="D3" s="22"/>
      <c r="E3" s="18"/>
      <c r="F3" s="18"/>
      <c r="G3" s="18"/>
      <c r="H3" s="18"/>
      <c r="I3" s="18"/>
      <c r="J3" s="18"/>
      <c r="K3" s="18"/>
      <c r="L3" s="18"/>
      <c r="M3" s="19"/>
      <c r="N3" s="18"/>
      <c r="O3" s="18"/>
    </row>
    <row r="4" spans="1:15" ht="55.5" customHeight="1" x14ac:dyDescent="0.3">
      <c r="A4" s="363" t="s">
        <v>457</v>
      </c>
      <c r="B4" s="363"/>
      <c r="C4" s="363"/>
      <c r="D4" s="363"/>
      <c r="E4" s="18"/>
      <c r="F4" s="18"/>
      <c r="G4" s="18"/>
      <c r="H4" s="18"/>
      <c r="I4" s="18"/>
      <c r="J4" s="18"/>
      <c r="K4" s="18"/>
      <c r="L4" s="18"/>
      <c r="M4" s="19"/>
      <c r="N4" s="18"/>
      <c r="O4" s="18"/>
    </row>
    <row r="5" spans="1:15" ht="20.25" x14ac:dyDescent="0.3">
      <c r="A5" s="23"/>
      <c r="B5" s="23"/>
      <c r="C5" s="23"/>
      <c r="D5" s="23"/>
      <c r="E5" s="18"/>
      <c r="F5" s="18"/>
      <c r="G5" s="18"/>
      <c r="H5" s="18"/>
      <c r="I5" s="18"/>
      <c r="J5" s="18"/>
      <c r="K5" s="18"/>
      <c r="L5" s="18"/>
      <c r="M5" s="19"/>
      <c r="N5" s="18"/>
      <c r="O5" s="18"/>
    </row>
    <row r="6" spans="1:15" ht="18" customHeight="1" x14ac:dyDescent="0.2">
      <c r="A6" s="24" t="s">
        <v>232</v>
      </c>
      <c r="B6" s="56"/>
      <c r="C6" s="25"/>
      <c r="D6" s="26"/>
      <c r="E6" s="18"/>
      <c r="F6" s="18"/>
      <c r="G6" s="18"/>
      <c r="H6" s="18"/>
      <c r="I6" s="18"/>
      <c r="J6" s="18"/>
      <c r="K6" s="18"/>
      <c r="L6" s="18"/>
      <c r="M6" s="19"/>
      <c r="N6" s="18"/>
      <c r="O6" s="18"/>
    </row>
    <row r="7" spans="1:15" ht="9.75" customHeight="1" x14ac:dyDescent="0.2">
      <c r="A7" s="27"/>
      <c r="B7" s="28"/>
      <c r="C7" s="28"/>
      <c r="D7" s="26"/>
      <c r="E7" s="18"/>
      <c r="F7" s="18"/>
      <c r="G7" s="18"/>
      <c r="H7" s="18"/>
      <c r="I7" s="18"/>
      <c r="J7" s="18"/>
      <c r="K7" s="18"/>
      <c r="L7" s="18"/>
      <c r="M7" s="19"/>
      <c r="N7" s="18"/>
      <c r="O7" s="18"/>
    </row>
    <row r="8" spans="1:15" ht="18" customHeight="1" x14ac:dyDescent="0.2">
      <c r="A8" s="24" t="s">
        <v>233</v>
      </c>
      <c r="B8" s="361"/>
      <c r="C8" s="362"/>
      <c r="D8" s="26"/>
      <c r="E8" s="18"/>
      <c r="F8" s="18"/>
      <c r="G8" s="18"/>
      <c r="H8" s="18"/>
      <c r="I8" s="18"/>
      <c r="J8" s="18"/>
      <c r="K8" s="18"/>
      <c r="L8" s="18"/>
      <c r="M8" s="19"/>
      <c r="N8" s="18"/>
      <c r="O8" s="18"/>
    </row>
    <row r="9" spans="1:15" ht="18.75" customHeight="1" x14ac:dyDescent="0.2">
      <c r="A9" s="28"/>
      <c r="B9" s="28"/>
      <c r="C9" s="28"/>
      <c r="D9" s="26"/>
      <c r="E9" s="18"/>
      <c r="F9" s="18"/>
      <c r="G9" s="18"/>
      <c r="H9" s="18"/>
      <c r="I9" s="18"/>
      <c r="J9" s="18"/>
      <c r="K9" s="18"/>
      <c r="L9" s="18"/>
      <c r="M9" s="19"/>
      <c r="N9" s="18"/>
      <c r="O9" s="18"/>
    </row>
    <row r="10" spans="1:15" ht="45" customHeight="1" x14ac:dyDescent="0.2">
      <c r="A10" s="355" t="s">
        <v>290</v>
      </c>
      <c r="B10" s="355"/>
      <c r="C10" s="355"/>
      <c r="D10" s="355"/>
      <c r="E10" s="18"/>
      <c r="F10" s="18"/>
      <c r="G10" s="18"/>
      <c r="H10" s="18"/>
      <c r="I10" s="18"/>
      <c r="J10" s="18"/>
      <c r="K10" s="18"/>
      <c r="L10" s="18"/>
      <c r="M10" s="19"/>
      <c r="N10" s="18"/>
      <c r="O10" s="18"/>
    </row>
    <row r="11" spans="1:15" ht="41.25" customHeight="1" x14ac:dyDescent="0.2">
      <c r="A11" s="29" t="s">
        <v>389</v>
      </c>
      <c r="B11" s="30"/>
      <c r="C11" s="30"/>
      <c r="D11" s="30"/>
      <c r="E11" s="18"/>
      <c r="F11" s="18"/>
      <c r="G11" s="18"/>
      <c r="H11" s="18"/>
      <c r="I11" s="18"/>
      <c r="J11" s="18"/>
      <c r="K11" s="18"/>
      <c r="L11" s="18"/>
      <c r="M11" s="19"/>
      <c r="N11" s="18"/>
      <c r="O11" s="18"/>
    </row>
    <row r="12" spans="1:15" s="33" customFormat="1" ht="27" customHeight="1" x14ac:dyDescent="0.25">
      <c r="A12" s="357" t="s">
        <v>294</v>
      </c>
      <c r="B12" s="357"/>
      <c r="C12" s="357"/>
      <c r="D12" s="357"/>
      <c r="E12" s="31"/>
      <c r="F12" s="31"/>
      <c r="G12" s="31"/>
      <c r="H12" s="31"/>
      <c r="I12" s="31"/>
      <c r="J12" s="31"/>
      <c r="K12" s="31"/>
      <c r="L12" s="31"/>
      <c r="M12" s="32"/>
      <c r="N12" s="31"/>
      <c r="O12" s="31"/>
    </row>
    <row r="13" spans="1:15" s="33" customFormat="1" ht="24.95" customHeight="1" x14ac:dyDescent="0.25">
      <c r="A13" s="34" t="s">
        <v>308</v>
      </c>
      <c r="B13" s="35"/>
      <c r="C13" s="35"/>
      <c r="D13" s="36"/>
      <c r="E13" s="37"/>
      <c r="F13" s="37"/>
      <c r="G13" s="37"/>
      <c r="H13" s="37"/>
      <c r="I13" s="37"/>
      <c r="J13" s="37"/>
      <c r="K13" s="37"/>
      <c r="L13" s="37"/>
      <c r="M13" s="32"/>
      <c r="N13" s="37"/>
      <c r="O13" s="37"/>
    </row>
    <row r="14" spans="1:15" s="33" customFormat="1" ht="35.25" customHeight="1" x14ac:dyDescent="0.25">
      <c r="A14" s="38" t="s">
        <v>309</v>
      </c>
      <c r="B14" s="38" t="s">
        <v>293</v>
      </c>
      <c r="C14" s="38"/>
      <c r="D14" s="39"/>
      <c r="E14" s="37"/>
      <c r="F14" s="37"/>
      <c r="G14" s="37"/>
      <c r="H14" s="37"/>
      <c r="I14" s="37"/>
      <c r="J14" s="37"/>
      <c r="K14" s="37"/>
      <c r="L14" s="37"/>
      <c r="M14" s="32"/>
      <c r="N14" s="37"/>
      <c r="O14" s="37"/>
    </row>
    <row r="15" spans="1:15" ht="52.5" customHeight="1" x14ac:dyDescent="0.2">
      <c r="A15" s="40" t="s">
        <v>358</v>
      </c>
      <c r="B15" s="355" t="s">
        <v>359</v>
      </c>
      <c r="C15" s="355"/>
      <c r="D15" s="41"/>
      <c r="E15" s="18"/>
      <c r="F15" s="18"/>
      <c r="G15" s="18"/>
      <c r="H15" s="18"/>
      <c r="I15" s="18"/>
      <c r="J15" s="18"/>
      <c r="K15" s="18"/>
      <c r="L15" s="18"/>
      <c r="M15" s="19"/>
      <c r="N15" s="18"/>
      <c r="O15" s="18"/>
    </row>
    <row r="16" spans="1:15" ht="64.5" customHeight="1" x14ac:dyDescent="0.2">
      <c r="A16" s="42" t="s">
        <v>298</v>
      </c>
      <c r="B16" s="359" t="s">
        <v>317</v>
      </c>
      <c r="C16" s="359"/>
      <c r="D16" s="43"/>
      <c r="E16" s="18"/>
      <c r="F16" s="18"/>
      <c r="G16" s="18"/>
      <c r="H16" s="18"/>
      <c r="I16" s="18"/>
      <c r="J16" s="18"/>
      <c r="K16" s="18"/>
      <c r="L16" s="18"/>
      <c r="M16" s="19"/>
      <c r="N16" s="18"/>
      <c r="O16" s="18"/>
    </row>
    <row r="17" spans="1:15" ht="48" customHeight="1" x14ac:dyDescent="0.2">
      <c r="A17" s="44" t="s">
        <v>310</v>
      </c>
      <c r="B17" s="359" t="s">
        <v>311</v>
      </c>
      <c r="C17" s="359"/>
      <c r="D17" s="43"/>
      <c r="E17" s="18"/>
      <c r="F17" s="18"/>
      <c r="G17" s="18"/>
      <c r="H17" s="18"/>
      <c r="I17" s="18"/>
      <c r="J17" s="18"/>
      <c r="K17" s="18"/>
      <c r="L17" s="18"/>
      <c r="M17" s="19"/>
      <c r="N17" s="18"/>
      <c r="O17" s="18"/>
    </row>
    <row r="18" spans="1:15" ht="163.5" customHeight="1" x14ac:dyDescent="0.2">
      <c r="A18" s="45" t="s">
        <v>312</v>
      </c>
      <c r="B18" s="358" t="s">
        <v>316</v>
      </c>
      <c r="C18" s="358"/>
      <c r="D18" s="43"/>
      <c r="E18" s="18"/>
      <c r="F18" s="18"/>
      <c r="G18" s="18"/>
      <c r="H18" s="18"/>
      <c r="I18" s="18"/>
      <c r="J18" s="18"/>
      <c r="K18" s="18"/>
      <c r="L18" s="18"/>
      <c r="M18" s="19"/>
      <c r="N18" s="18"/>
      <c r="O18" s="18"/>
    </row>
    <row r="19" spans="1:15" ht="80.25" customHeight="1" x14ac:dyDescent="0.2">
      <c r="A19" s="46" t="s">
        <v>313</v>
      </c>
      <c r="B19" s="359" t="s">
        <v>314</v>
      </c>
      <c r="C19" s="359"/>
      <c r="D19" s="41"/>
      <c r="E19" s="21"/>
      <c r="F19" s="21"/>
      <c r="G19" s="21"/>
      <c r="H19" s="21"/>
      <c r="I19" s="21"/>
      <c r="J19" s="21"/>
      <c r="K19" s="21"/>
      <c r="L19" s="21"/>
      <c r="M19" s="19"/>
      <c r="N19" s="21"/>
      <c r="O19" s="21"/>
    </row>
    <row r="20" spans="1:15" ht="37.5" customHeight="1" x14ac:dyDescent="0.2">
      <c r="A20" s="352" t="s">
        <v>390</v>
      </c>
      <c r="B20" s="359" t="s">
        <v>456</v>
      </c>
      <c r="C20" s="359"/>
      <c r="D20" s="43"/>
      <c r="E20" s="21"/>
      <c r="F20" s="21"/>
      <c r="G20" s="21"/>
      <c r="H20" s="21"/>
      <c r="I20" s="21"/>
      <c r="J20" s="21"/>
      <c r="K20" s="21"/>
      <c r="L20" s="21"/>
      <c r="M20" s="19"/>
      <c r="N20" s="21"/>
      <c r="O20" s="21"/>
    </row>
    <row r="21" spans="1:15" ht="32.25" customHeight="1" x14ac:dyDescent="0.2">
      <c r="A21" s="47"/>
      <c r="B21" s="48"/>
      <c r="C21" s="48"/>
      <c r="D21" s="49"/>
      <c r="E21" s="21"/>
      <c r="F21" s="21"/>
      <c r="G21" s="21"/>
      <c r="H21" s="21"/>
      <c r="I21" s="21"/>
      <c r="J21" s="21"/>
      <c r="K21" s="21"/>
      <c r="L21" s="21"/>
      <c r="M21" s="19"/>
      <c r="N21" s="21"/>
      <c r="O21" s="21"/>
    </row>
    <row r="22" spans="1:15" s="55" customFormat="1" ht="24.95" customHeight="1" x14ac:dyDescent="0.25">
      <c r="A22" s="50" t="s">
        <v>315</v>
      </c>
      <c r="B22" s="51"/>
      <c r="C22" s="51"/>
      <c r="D22" s="52"/>
      <c r="E22" s="53"/>
      <c r="F22" s="53"/>
      <c r="G22" s="53"/>
      <c r="H22" s="53"/>
      <c r="I22" s="53"/>
      <c r="J22" s="53"/>
      <c r="K22" s="53"/>
      <c r="L22" s="53"/>
      <c r="M22" s="54"/>
      <c r="N22" s="53"/>
      <c r="O22" s="53"/>
    </row>
    <row r="23" spans="1:15" ht="14.25" x14ac:dyDescent="0.2">
      <c r="A23" s="27"/>
      <c r="B23" s="27"/>
      <c r="C23" s="27"/>
      <c r="D23" s="49"/>
      <c r="E23" s="21"/>
      <c r="F23" s="21"/>
      <c r="G23" s="21"/>
      <c r="H23" s="21"/>
      <c r="I23" s="21"/>
      <c r="J23" s="21"/>
      <c r="K23" s="21"/>
      <c r="L23" s="21"/>
      <c r="M23" s="19"/>
      <c r="N23" s="21"/>
      <c r="O23" s="21"/>
    </row>
    <row r="24" spans="1:15" ht="264" customHeight="1" x14ac:dyDescent="0.2">
      <c r="A24" s="354" t="s">
        <v>319</v>
      </c>
      <c r="B24" s="354"/>
      <c r="C24" s="354"/>
      <c r="D24" s="354"/>
      <c r="E24" s="21"/>
      <c r="F24" s="21"/>
      <c r="G24" s="21"/>
      <c r="H24" s="21"/>
      <c r="I24" s="21"/>
      <c r="J24" s="21"/>
      <c r="K24" s="21"/>
      <c r="L24" s="21"/>
      <c r="M24" s="19"/>
      <c r="N24" s="21"/>
      <c r="O24" s="21"/>
    </row>
    <row r="25" spans="1:15" ht="83.25" customHeight="1" x14ac:dyDescent="0.2">
      <c r="A25" s="356" t="s">
        <v>318</v>
      </c>
      <c r="B25" s="356"/>
      <c r="C25" s="356"/>
      <c r="D25" s="356"/>
      <c r="E25" s="21"/>
      <c r="F25" s="21"/>
      <c r="G25" s="21"/>
      <c r="H25" s="21"/>
      <c r="I25" s="21"/>
      <c r="J25" s="21"/>
      <c r="K25" s="21"/>
      <c r="L25" s="21"/>
      <c r="M25" s="19"/>
      <c r="N25" s="21"/>
      <c r="O25" s="21"/>
    </row>
    <row r="26" spans="1:15" ht="92.25" customHeight="1" x14ac:dyDescent="0.2">
      <c r="A26" s="354" t="s">
        <v>350</v>
      </c>
      <c r="B26" s="354"/>
      <c r="C26" s="354"/>
      <c r="D26" s="354"/>
      <c r="E26" s="21"/>
      <c r="F26" s="21"/>
      <c r="G26" s="21"/>
      <c r="H26" s="21"/>
      <c r="I26" s="21"/>
      <c r="J26" s="21"/>
      <c r="K26" s="21"/>
      <c r="L26" s="21"/>
      <c r="M26" s="19"/>
      <c r="N26" s="21"/>
      <c r="O26" s="21"/>
    </row>
    <row r="27" spans="1:15" ht="0" hidden="1" customHeight="1" x14ac:dyDescent="0.2">
      <c r="A27" s="18"/>
      <c r="B27" s="18"/>
      <c r="C27" s="18"/>
      <c r="D27" s="18"/>
      <c r="E27" s="18"/>
      <c r="F27" s="18"/>
      <c r="G27" s="18"/>
      <c r="H27" s="18"/>
      <c r="I27" s="18"/>
      <c r="J27" s="18"/>
      <c r="K27" s="18"/>
      <c r="L27" s="18"/>
      <c r="M27" s="19"/>
      <c r="N27" s="18"/>
      <c r="O27" s="18"/>
    </row>
    <row r="28" spans="1:15" ht="0" hidden="1" customHeight="1" x14ac:dyDescent="0.2">
      <c r="A28" s="18"/>
      <c r="B28" s="18"/>
      <c r="C28" s="18"/>
      <c r="D28" s="18"/>
      <c r="E28" s="18"/>
      <c r="F28" s="18"/>
      <c r="G28" s="18"/>
      <c r="H28" s="18"/>
      <c r="I28" s="18"/>
      <c r="J28" s="18"/>
      <c r="K28" s="18"/>
      <c r="L28" s="18"/>
      <c r="M28" s="19"/>
      <c r="N28" s="18"/>
      <c r="O28" s="18"/>
    </row>
    <row r="29" spans="1:15" ht="0" hidden="1" customHeight="1" x14ac:dyDescent="0.2">
      <c r="A29" s="18"/>
      <c r="B29" s="18"/>
      <c r="C29" s="18"/>
      <c r="D29" s="18"/>
      <c r="E29" s="18"/>
      <c r="F29" s="18"/>
      <c r="G29" s="18"/>
      <c r="H29" s="18"/>
      <c r="I29" s="18"/>
      <c r="J29" s="18"/>
      <c r="K29" s="18"/>
      <c r="L29" s="18"/>
      <c r="M29" s="19"/>
      <c r="N29" s="18"/>
      <c r="O29" s="18"/>
    </row>
    <row r="30" spans="1:15" ht="0" hidden="1" customHeight="1" x14ac:dyDescent="0.2">
      <c r="A30" s="18"/>
      <c r="B30" s="18"/>
      <c r="C30" s="18"/>
      <c r="D30" s="18"/>
      <c r="E30" s="18"/>
      <c r="F30" s="18"/>
      <c r="G30" s="18"/>
      <c r="H30" s="18"/>
      <c r="I30" s="18"/>
      <c r="J30" s="18"/>
      <c r="K30" s="18"/>
      <c r="L30" s="18"/>
      <c r="M30" s="19"/>
      <c r="N30" s="18"/>
      <c r="O30" s="18"/>
    </row>
    <row r="31" spans="1:15" ht="0" hidden="1" customHeight="1" x14ac:dyDescent="0.2">
      <c r="A31" s="18"/>
      <c r="B31" s="18"/>
      <c r="C31" s="18"/>
      <c r="D31" s="18"/>
      <c r="E31" s="18"/>
      <c r="F31" s="18"/>
      <c r="G31" s="18"/>
      <c r="H31" s="18"/>
      <c r="I31" s="18"/>
      <c r="J31" s="18"/>
      <c r="K31" s="18"/>
      <c r="L31" s="18"/>
      <c r="M31" s="19"/>
      <c r="N31" s="18"/>
      <c r="O31" s="18"/>
    </row>
    <row r="32" spans="1:15" ht="0" hidden="1" customHeight="1" x14ac:dyDescent="0.2">
      <c r="A32" s="18"/>
      <c r="B32" s="18"/>
      <c r="C32" s="18"/>
      <c r="D32" s="18"/>
      <c r="E32" s="18"/>
      <c r="F32" s="18"/>
      <c r="G32" s="18"/>
      <c r="H32" s="18"/>
      <c r="I32" s="18"/>
      <c r="J32" s="18"/>
      <c r="K32" s="18"/>
      <c r="L32" s="18"/>
      <c r="M32" s="19"/>
      <c r="N32" s="18"/>
      <c r="O32" s="18"/>
    </row>
    <row r="33" spans="1:15" ht="0" hidden="1" customHeight="1" x14ac:dyDescent="0.2">
      <c r="A33" s="18"/>
      <c r="B33" s="18"/>
      <c r="C33" s="18"/>
      <c r="D33" s="18"/>
      <c r="E33" s="18"/>
      <c r="F33" s="18"/>
      <c r="G33" s="18"/>
      <c r="H33" s="18"/>
      <c r="I33" s="18"/>
      <c r="J33" s="18"/>
      <c r="K33" s="18"/>
      <c r="L33" s="18"/>
      <c r="M33" s="19"/>
      <c r="N33" s="18"/>
      <c r="O33" s="18"/>
    </row>
    <row r="34" spans="1:15" ht="0" hidden="1" customHeight="1" x14ac:dyDescent="0.2">
      <c r="A34" s="18"/>
      <c r="B34" s="18"/>
      <c r="C34" s="18"/>
      <c r="D34" s="18"/>
      <c r="E34" s="18"/>
      <c r="F34" s="18"/>
      <c r="G34" s="18"/>
      <c r="H34" s="18"/>
      <c r="I34" s="18"/>
      <c r="J34" s="18"/>
      <c r="K34" s="18"/>
      <c r="L34" s="18"/>
      <c r="M34" s="19"/>
      <c r="N34" s="18"/>
      <c r="O34" s="18"/>
    </row>
    <row r="35" spans="1:15" ht="0" hidden="1" customHeight="1" x14ac:dyDescent="0.2">
      <c r="A35" s="18"/>
      <c r="B35" s="18"/>
      <c r="C35" s="18"/>
      <c r="D35" s="18"/>
      <c r="E35" s="18"/>
      <c r="F35" s="18"/>
      <c r="G35" s="18"/>
      <c r="H35" s="18"/>
      <c r="I35" s="18"/>
      <c r="J35" s="18"/>
      <c r="K35" s="18"/>
      <c r="L35" s="18"/>
      <c r="M35" s="19"/>
      <c r="N35" s="18"/>
      <c r="O35" s="18"/>
    </row>
    <row r="36" spans="1:15" ht="0" hidden="1" customHeight="1" x14ac:dyDescent="0.2">
      <c r="A36" s="18"/>
      <c r="B36" s="18"/>
      <c r="C36" s="18"/>
      <c r="D36" s="18"/>
      <c r="E36" s="18"/>
      <c r="F36" s="18"/>
      <c r="G36" s="18"/>
      <c r="H36" s="18"/>
      <c r="I36" s="18"/>
      <c r="J36" s="18"/>
      <c r="K36" s="18"/>
      <c r="L36" s="18"/>
      <c r="M36" s="19"/>
      <c r="N36" s="18"/>
      <c r="O36" s="18"/>
    </row>
    <row r="37" spans="1:15" ht="0" hidden="1" customHeight="1" x14ac:dyDescent="0.2">
      <c r="A37" s="18"/>
      <c r="B37" s="18"/>
      <c r="C37" s="18"/>
      <c r="D37" s="18"/>
      <c r="E37" s="18"/>
      <c r="F37" s="18"/>
      <c r="G37" s="18"/>
      <c r="H37" s="18"/>
      <c r="I37" s="18"/>
      <c r="J37" s="18"/>
      <c r="K37" s="18"/>
      <c r="L37" s="18"/>
      <c r="M37" s="19"/>
      <c r="N37" s="18"/>
      <c r="O37" s="18"/>
    </row>
    <row r="38" spans="1:15" ht="0" hidden="1" customHeight="1" x14ac:dyDescent="0.2">
      <c r="A38" s="18"/>
      <c r="B38" s="18"/>
      <c r="C38" s="18"/>
      <c r="D38" s="18"/>
      <c r="E38" s="18"/>
      <c r="F38" s="18"/>
      <c r="G38" s="18"/>
      <c r="H38" s="18"/>
      <c r="I38" s="18"/>
      <c r="J38" s="18"/>
      <c r="K38" s="18"/>
      <c r="L38" s="18"/>
      <c r="M38" s="19"/>
      <c r="N38" s="18"/>
      <c r="O38" s="18"/>
    </row>
    <row r="39" spans="1:15" ht="0" hidden="1" customHeight="1" x14ac:dyDescent="0.2">
      <c r="A39" s="18"/>
      <c r="B39" s="18"/>
      <c r="C39" s="18"/>
      <c r="D39" s="18"/>
      <c r="E39" s="18"/>
      <c r="F39" s="18"/>
      <c r="G39" s="18"/>
      <c r="H39" s="18"/>
      <c r="I39" s="18"/>
      <c r="J39" s="18"/>
      <c r="K39" s="18"/>
      <c r="L39" s="18"/>
      <c r="M39" s="19"/>
      <c r="N39" s="18"/>
      <c r="O39" s="18"/>
    </row>
    <row r="40" spans="1:15" ht="0" hidden="1" customHeight="1" x14ac:dyDescent="0.2">
      <c r="A40" s="18"/>
      <c r="B40" s="18"/>
      <c r="C40" s="18"/>
      <c r="D40" s="18"/>
      <c r="E40" s="18"/>
      <c r="F40" s="18"/>
      <c r="G40" s="18"/>
      <c r="H40" s="18"/>
      <c r="I40" s="18"/>
      <c r="J40" s="18"/>
      <c r="K40" s="18"/>
      <c r="L40" s="18"/>
      <c r="M40" s="19"/>
      <c r="N40" s="18"/>
      <c r="O40" s="18"/>
    </row>
    <row r="41" spans="1:15" ht="0" hidden="1" customHeight="1" x14ac:dyDescent="0.2">
      <c r="A41" s="18"/>
      <c r="B41" s="18"/>
      <c r="C41" s="18"/>
      <c r="D41" s="18"/>
      <c r="E41" s="18"/>
      <c r="F41" s="18"/>
      <c r="G41" s="18"/>
      <c r="H41" s="18"/>
      <c r="I41" s="18"/>
      <c r="J41" s="18"/>
      <c r="K41" s="18"/>
      <c r="L41" s="18"/>
      <c r="M41" s="19"/>
      <c r="N41" s="18"/>
      <c r="O41" s="18"/>
    </row>
    <row r="42" spans="1:15" ht="0" hidden="1" customHeight="1" x14ac:dyDescent="0.2">
      <c r="A42" s="18"/>
      <c r="B42" s="18"/>
      <c r="C42" s="18"/>
      <c r="D42" s="18"/>
      <c r="E42" s="18"/>
      <c r="F42" s="18"/>
      <c r="G42" s="18"/>
      <c r="H42" s="18"/>
      <c r="I42" s="18"/>
      <c r="J42" s="18"/>
      <c r="K42" s="18"/>
      <c r="L42" s="18"/>
      <c r="M42" s="19"/>
      <c r="N42" s="18"/>
      <c r="O42" s="18"/>
    </row>
    <row r="43" spans="1:15" ht="0" hidden="1" customHeight="1" x14ac:dyDescent="0.2">
      <c r="A43" s="18"/>
      <c r="B43" s="18"/>
      <c r="C43" s="18"/>
      <c r="D43" s="18"/>
      <c r="E43" s="18"/>
      <c r="F43" s="18"/>
      <c r="G43" s="18"/>
      <c r="H43" s="18"/>
      <c r="I43" s="18"/>
      <c r="J43" s="18"/>
      <c r="K43" s="18"/>
      <c r="L43" s="18"/>
      <c r="M43" s="19"/>
      <c r="N43" s="18"/>
      <c r="O43" s="18"/>
    </row>
    <row r="44" spans="1:15" ht="0" hidden="1" customHeight="1" x14ac:dyDescent="0.2">
      <c r="A44" s="18"/>
      <c r="B44" s="18"/>
      <c r="C44" s="18"/>
      <c r="D44" s="18"/>
      <c r="E44" s="18"/>
      <c r="F44" s="18"/>
      <c r="G44" s="18"/>
      <c r="H44" s="18"/>
      <c r="I44" s="18"/>
      <c r="J44" s="18"/>
      <c r="K44" s="18"/>
      <c r="L44" s="18"/>
      <c r="M44" s="19"/>
      <c r="N44" s="18"/>
      <c r="O44" s="18"/>
    </row>
    <row r="45" spans="1:15" ht="0" hidden="1" customHeight="1" x14ac:dyDescent="0.2">
      <c r="A45" s="18"/>
      <c r="B45" s="18"/>
      <c r="C45" s="18"/>
      <c r="D45" s="18"/>
      <c r="E45" s="18"/>
      <c r="F45" s="18"/>
      <c r="G45" s="18"/>
      <c r="H45" s="18"/>
      <c r="I45" s="18"/>
      <c r="J45" s="18"/>
      <c r="K45" s="18"/>
      <c r="L45" s="18"/>
      <c r="M45" s="19"/>
      <c r="N45" s="18"/>
      <c r="O45" s="18"/>
    </row>
    <row r="46" spans="1:15" ht="0" hidden="1" customHeight="1" x14ac:dyDescent="0.2">
      <c r="A46" s="18"/>
      <c r="B46" s="18"/>
      <c r="C46" s="18"/>
      <c r="D46" s="18"/>
      <c r="E46" s="18"/>
      <c r="F46" s="18"/>
      <c r="G46" s="18"/>
      <c r="H46" s="18"/>
      <c r="I46" s="18"/>
      <c r="J46" s="18"/>
      <c r="K46" s="18"/>
      <c r="L46" s="18"/>
      <c r="M46" s="19"/>
      <c r="N46" s="18"/>
      <c r="O46" s="18"/>
    </row>
    <row r="47" spans="1:15" ht="0" hidden="1" customHeight="1" x14ac:dyDescent="0.2">
      <c r="A47" s="18"/>
      <c r="B47" s="18"/>
      <c r="C47" s="18"/>
      <c r="D47" s="18"/>
      <c r="E47" s="18"/>
      <c r="F47" s="18"/>
      <c r="G47" s="18"/>
      <c r="H47" s="18"/>
      <c r="I47" s="18"/>
      <c r="J47" s="18"/>
      <c r="K47" s="18"/>
      <c r="L47" s="18"/>
      <c r="M47" s="19"/>
      <c r="N47" s="18"/>
      <c r="O47" s="18"/>
    </row>
    <row r="48" spans="1:15" ht="0" hidden="1" customHeight="1" x14ac:dyDescent="0.2">
      <c r="A48" s="18"/>
      <c r="B48" s="18"/>
      <c r="C48" s="18"/>
      <c r="D48" s="18"/>
      <c r="E48" s="18"/>
      <c r="F48" s="18"/>
      <c r="G48" s="18"/>
      <c r="H48" s="18"/>
      <c r="I48" s="18"/>
      <c r="J48" s="18"/>
      <c r="K48" s="18"/>
      <c r="L48" s="18"/>
      <c r="M48" s="19"/>
      <c r="N48" s="18"/>
      <c r="O48" s="18"/>
    </row>
    <row r="49" spans="1:15" ht="0" hidden="1" customHeight="1" x14ac:dyDescent="0.2">
      <c r="A49" s="18"/>
      <c r="B49" s="18"/>
      <c r="C49" s="18"/>
      <c r="D49" s="18"/>
      <c r="E49" s="18"/>
      <c r="F49" s="18"/>
      <c r="G49" s="18"/>
      <c r="H49" s="18"/>
      <c r="I49" s="18"/>
      <c r="J49" s="18"/>
      <c r="K49" s="18"/>
      <c r="L49" s="18"/>
      <c r="M49" s="19"/>
      <c r="N49" s="18"/>
      <c r="O49" s="18"/>
    </row>
    <row r="50" spans="1:15" ht="0" hidden="1" customHeight="1" x14ac:dyDescent="0.2">
      <c r="A50" s="18"/>
      <c r="B50" s="18"/>
      <c r="C50" s="18"/>
      <c r="D50" s="18"/>
      <c r="E50" s="18"/>
      <c r="F50" s="18"/>
      <c r="G50" s="18"/>
      <c r="H50" s="18"/>
      <c r="I50" s="18"/>
      <c r="J50" s="18"/>
      <c r="K50" s="18"/>
      <c r="L50" s="18"/>
      <c r="M50" s="19"/>
      <c r="N50" s="18"/>
      <c r="O50" s="18"/>
    </row>
    <row r="51" spans="1:15" ht="0" hidden="1" customHeight="1" x14ac:dyDescent="0.2">
      <c r="A51" s="18"/>
      <c r="B51" s="18"/>
      <c r="C51" s="18"/>
      <c r="D51" s="18"/>
      <c r="E51" s="18"/>
      <c r="F51" s="18"/>
      <c r="G51" s="18"/>
      <c r="H51" s="18"/>
      <c r="I51" s="18"/>
      <c r="J51" s="18"/>
      <c r="K51" s="18"/>
      <c r="L51" s="18"/>
      <c r="M51" s="19"/>
      <c r="N51" s="18"/>
      <c r="O51" s="18"/>
    </row>
    <row r="52" spans="1:15" ht="0" hidden="1" customHeight="1" x14ac:dyDescent="0.2">
      <c r="A52" s="18"/>
      <c r="B52" s="18"/>
      <c r="C52" s="18"/>
      <c r="D52" s="18"/>
      <c r="E52" s="18"/>
      <c r="F52" s="18"/>
      <c r="G52" s="18"/>
      <c r="H52" s="18"/>
      <c r="I52" s="18"/>
      <c r="J52" s="18"/>
      <c r="K52" s="18"/>
      <c r="L52" s="18"/>
      <c r="M52" s="19"/>
      <c r="N52" s="18"/>
      <c r="O52" s="18"/>
    </row>
    <row r="53" spans="1:15" ht="0" hidden="1" customHeight="1" x14ac:dyDescent="0.2">
      <c r="A53" s="18"/>
      <c r="B53" s="18"/>
      <c r="C53" s="18"/>
      <c r="D53" s="18"/>
      <c r="E53" s="18"/>
      <c r="F53" s="18"/>
      <c r="G53" s="18"/>
      <c r="H53" s="18"/>
      <c r="I53" s="18"/>
      <c r="J53" s="18"/>
      <c r="K53" s="18"/>
      <c r="L53" s="18"/>
      <c r="M53" s="19"/>
      <c r="N53" s="18"/>
      <c r="O53" s="18"/>
    </row>
    <row r="54" spans="1:15" ht="0" hidden="1" customHeight="1" x14ac:dyDescent="0.2">
      <c r="A54" s="18"/>
      <c r="B54" s="18"/>
      <c r="C54" s="18"/>
      <c r="D54" s="18"/>
      <c r="E54" s="18"/>
      <c r="F54" s="18"/>
      <c r="G54" s="18"/>
      <c r="H54" s="18"/>
      <c r="I54" s="18"/>
      <c r="J54" s="18"/>
      <c r="K54" s="18"/>
      <c r="L54" s="18"/>
      <c r="M54" s="19"/>
      <c r="N54" s="18"/>
      <c r="O54" s="18"/>
    </row>
    <row r="55" spans="1:15" ht="0" hidden="1" customHeight="1" x14ac:dyDescent="0.2">
      <c r="A55" s="18"/>
      <c r="B55" s="18"/>
      <c r="C55" s="18"/>
      <c r="D55" s="18"/>
      <c r="E55" s="18"/>
      <c r="F55" s="18"/>
      <c r="G55" s="18"/>
      <c r="H55" s="18"/>
      <c r="I55" s="18"/>
      <c r="J55" s="18"/>
      <c r="K55" s="18"/>
      <c r="L55" s="18"/>
      <c r="M55" s="19"/>
      <c r="N55" s="18"/>
      <c r="O55" s="18"/>
    </row>
    <row r="56" spans="1:15" ht="0" hidden="1" customHeight="1" x14ac:dyDescent="0.2">
      <c r="A56" s="18"/>
      <c r="B56" s="18"/>
      <c r="C56" s="18"/>
      <c r="D56" s="18"/>
      <c r="E56" s="18"/>
      <c r="F56" s="18"/>
      <c r="G56" s="18"/>
      <c r="H56" s="18"/>
      <c r="I56" s="18"/>
      <c r="J56" s="18"/>
      <c r="K56" s="18"/>
      <c r="L56" s="18"/>
      <c r="M56" s="19"/>
      <c r="N56" s="18"/>
      <c r="O56" s="18"/>
    </row>
    <row r="57" spans="1:15" ht="0" hidden="1" customHeight="1" x14ac:dyDescent="0.2">
      <c r="A57" s="18"/>
      <c r="B57" s="18"/>
      <c r="C57" s="18"/>
      <c r="D57" s="18"/>
      <c r="E57" s="18"/>
      <c r="F57" s="18"/>
      <c r="G57" s="18"/>
      <c r="H57" s="18"/>
      <c r="I57" s="18"/>
      <c r="J57" s="18"/>
      <c r="K57" s="18"/>
      <c r="L57" s="18"/>
      <c r="M57" s="19"/>
      <c r="N57" s="18"/>
      <c r="O57" s="18"/>
    </row>
    <row r="58" spans="1:15" ht="0" hidden="1" customHeight="1" x14ac:dyDescent="0.2">
      <c r="A58" s="18"/>
      <c r="B58" s="18"/>
      <c r="C58" s="18"/>
      <c r="D58" s="18"/>
      <c r="E58" s="18"/>
      <c r="F58" s="18"/>
      <c r="G58" s="18"/>
      <c r="H58" s="18"/>
      <c r="I58" s="18"/>
      <c r="J58" s="18"/>
      <c r="K58" s="18"/>
      <c r="L58" s="18"/>
      <c r="M58" s="19"/>
      <c r="N58" s="18"/>
      <c r="O58" s="18"/>
    </row>
    <row r="59" spans="1:15" ht="0" hidden="1" customHeight="1" x14ac:dyDescent="0.2">
      <c r="A59" s="18"/>
      <c r="B59" s="18"/>
      <c r="C59" s="18"/>
      <c r="D59" s="18"/>
      <c r="E59" s="18"/>
      <c r="F59" s="18"/>
      <c r="G59" s="18"/>
      <c r="H59" s="18"/>
      <c r="I59" s="18"/>
      <c r="J59" s="18"/>
      <c r="K59" s="18"/>
      <c r="L59" s="18"/>
      <c r="M59" s="19"/>
      <c r="N59" s="18"/>
      <c r="O59" s="18"/>
    </row>
    <row r="60" spans="1:15" ht="0" hidden="1" customHeight="1" x14ac:dyDescent="0.2">
      <c r="A60" s="18"/>
      <c r="B60" s="18"/>
      <c r="C60" s="18"/>
      <c r="D60" s="18"/>
      <c r="E60" s="18"/>
      <c r="F60" s="18"/>
      <c r="G60" s="18"/>
      <c r="H60" s="18"/>
      <c r="I60" s="18"/>
      <c r="J60" s="18"/>
      <c r="K60" s="18"/>
      <c r="L60" s="18"/>
      <c r="M60" s="19"/>
      <c r="N60" s="18"/>
      <c r="O60" s="18"/>
    </row>
    <row r="61" spans="1:15" ht="0" hidden="1" customHeight="1" x14ac:dyDescent="0.2">
      <c r="A61" s="18"/>
      <c r="B61" s="18"/>
      <c r="C61" s="18"/>
      <c r="D61" s="18"/>
      <c r="E61" s="18"/>
      <c r="F61" s="18"/>
      <c r="G61" s="18"/>
      <c r="H61" s="18"/>
      <c r="I61" s="18"/>
      <c r="J61" s="18"/>
      <c r="K61" s="18"/>
      <c r="L61" s="18"/>
      <c r="M61" s="19"/>
      <c r="N61" s="18"/>
      <c r="O61" s="18"/>
    </row>
    <row r="62" spans="1:15" ht="0" hidden="1" customHeight="1" x14ac:dyDescent="0.2">
      <c r="A62" s="18"/>
      <c r="B62" s="18"/>
      <c r="C62" s="18"/>
      <c r="D62" s="18"/>
      <c r="E62" s="18"/>
      <c r="F62" s="18"/>
      <c r="G62" s="18"/>
      <c r="H62" s="18"/>
      <c r="I62" s="18"/>
      <c r="J62" s="18"/>
      <c r="K62" s="18"/>
      <c r="L62" s="18"/>
      <c r="M62" s="19"/>
      <c r="N62" s="18"/>
      <c r="O62" s="18"/>
    </row>
    <row r="63" spans="1:15" ht="0" hidden="1" customHeight="1" x14ac:dyDescent="0.2"/>
  </sheetData>
  <sheetProtection algorithmName="SHA-512" hashValue="SAQJ/bkSubuHY+I3A5I8k0mv0V8nnrSa8poYI/X6uonDdUekL8GHF0JiOKlYNkbMGsguEzMFwN1AVo7NKgiXwQ==" saltValue="yza8Xn9PCKJzRUqFP0QXfA==" spinCount="100000" sheet="1" objects="1" scenarios="1"/>
  <mergeCells count="14">
    <mergeCell ref="A1:C1"/>
    <mergeCell ref="B8:C8"/>
    <mergeCell ref="B15:C15"/>
    <mergeCell ref="B16:C16"/>
    <mergeCell ref="B17:C17"/>
    <mergeCell ref="A4:D4"/>
    <mergeCell ref="A26:D26"/>
    <mergeCell ref="A10:D10"/>
    <mergeCell ref="A24:D24"/>
    <mergeCell ref="A25:D25"/>
    <mergeCell ref="A12:D12"/>
    <mergeCell ref="B18:C18"/>
    <mergeCell ref="B19:C19"/>
    <mergeCell ref="B20:C20"/>
  </mergeCells>
  <hyperlinks>
    <hyperlink ref="A1" r:id="rId1" display="Upload det udfyldte regneark på: www.dst.dk/feriehuse"/>
    <hyperlink ref="A1:B1" r:id="rId2" display="Upload det udfyldte regneark på: www.dst.dk/fond"/>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77"/>
  <sheetViews>
    <sheetView zoomScaleNormal="100" workbookViewId="0">
      <selection activeCell="K11" sqref="K11"/>
    </sheetView>
  </sheetViews>
  <sheetFormatPr defaultColWidth="0" defaultRowHeight="15" zeroHeight="1" x14ac:dyDescent="0.25"/>
  <cols>
    <col min="1" max="1" width="15.5703125" style="131" customWidth="1"/>
    <col min="2" max="2" width="20.28515625" style="131" customWidth="1"/>
    <col min="3" max="7" width="9.140625" style="131" customWidth="1"/>
    <col min="8" max="8" width="21.7109375" style="131" customWidth="1"/>
    <col min="9" max="9" width="9.5703125" style="131" customWidth="1"/>
    <col min="10" max="10" width="9.140625" style="131" hidden="1" customWidth="1"/>
    <col min="11" max="11" width="21.7109375" style="131" customWidth="1"/>
    <col min="12" max="12" width="9.140625" style="131" customWidth="1"/>
    <col min="13" max="13" width="65" style="131" customWidth="1"/>
    <col min="14" max="14" width="90.7109375" style="132" hidden="1" customWidth="1"/>
    <col min="15" max="16" width="0" style="133" hidden="1" customWidth="1"/>
    <col min="17" max="16384" width="9.140625" style="133" hidden="1"/>
  </cols>
  <sheetData>
    <row r="1" spans="1:14" ht="6.75" customHeight="1" thickBot="1" x14ac:dyDescent="0.3"/>
    <row r="2" spans="1:14" ht="36" customHeight="1" thickTop="1" thickBot="1" x14ac:dyDescent="0.3">
      <c r="B2" s="474" t="s">
        <v>385</v>
      </c>
      <c r="C2" s="475"/>
      <c r="D2" s="475"/>
      <c r="E2" s="475"/>
      <c r="F2" s="475"/>
      <c r="G2" s="475"/>
      <c r="H2" s="475"/>
      <c r="I2" s="475"/>
      <c r="J2" s="475"/>
      <c r="K2" s="475"/>
      <c r="L2" s="476"/>
    </row>
    <row r="3" spans="1:14" s="269" customFormat="1" ht="26.25" customHeight="1" thickTop="1" thickBot="1" x14ac:dyDescent="0.3">
      <c r="A3" s="58" t="s">
        <v>166</v>
      </c>
      <c r="B3" s="134"/>
      <c r="C3" s="134"/>
      <c r="D3" s="134"/>
      <c r="E3" s="134"/>
      <c r="F3" s="134"/>
      <c r="G3" s="134"/>
      <c r="H3" s="134"/>
      <c r="I3" s="458"/>
      <c r="J3" s="459"/>
      <c r="K3" s="459"/>
      <c r="L3" s="459"/>
      <c r="M3" s="274"/>
      <c r="N3" s="136" t="s">
        <v>252</v>
      </c>
    </row>
    <row r="4" spans="1:14" ht="84" customHeight="1" x14ac:dyDescent="0.25">
      <c r="A4" s="468" t="s">
        <v>348</v>
      </c>
      <c r="B4" s="468"/>
      <c r="C4" s="468"/>
      <c r="D4" s="468"/>
      <c r="E4" s="468"/>
      <c r="F4" s="468"/>
      <c r="G4" s="468"/>
      <c r="H4" s="468"/>
      <c r="I4" s="468"/>
      <c r="J4" s="468"/>
      <c r="K4" s="468"/>
      <c r="L4" s="468"/>
      <c r="M4" s="468"/>
      <c r="N4" s="290"/>
    </row>
    <row r="5" spans="1:14" ht="35.1" customHeight="1" thickBot="1" x14ac:dyDescent="0.3">
      <c r="A5" s="137" t="s">
        <v>167</v>
      </c>
      <c r="B5" s="134"/>
      <c r="C5" s="134"/>
      <c r="D5" s="134"/>
      <c r="E5" s="134"/>
      <c r="F5" s="134"/>
      <c r="G5" s="134"/>
      <c r="H5" s="134"/>
      <c r="I5" s="134"/>
      <c r="J5" s="134"/>
      <c r="K5" s="134"/>
      <c r="L5" s="134"/>
      <c r="M5" s="134"/>
      <c r="N5" s="138"/>
    </row>
    <row r="6" spans="1:14" ht="87" customHeight="1" x14ac:dyDescent="0.25">
      <c r="A6" s="443" t="s">
        <v>349</v>
      </c>
      <c r="B6" s="443"/>
      <c r="C6" s="443"/>
      <c r="D6" s="443"/>
      <c r="E6" s="443"/>
      <c r="F6" s="443"/>
      <c r="G6" s="443"/>
      <c r="H6" s="443"/>
      <c r="I6" s="443"/>
      <c r="J6" s="443"/>
      <c r="K6" s="443"/>
      <c r="L6" s="443"/>
      <c r="M6" s="443"/>
      <c r="N6" s="443"/>
    </row>
    <row r="7" spans="1:14" s="141" customFormat="1" ht="9.75" customHeight="1" x14ac:dyDescent="0.25">
      <c r="A7" s="275"/>
      <c r="B7" s="213"/>
      <c r="C7" s="213"/>
      <c r="D7" s="213"/>
      <c r="E7" s="213"/>
      <c r="F7" s="213"/>
      <c r="G7" s="213"/>
      <c r="H7" s="213"/>
      <c r="I7" s="213"/>
      <c r="J7" s="213"/>
      <c r="K7" s="213"/>
      <c r="L7" s="213"/>
      <c r="M7" s="213"/>
      <c r="N7" s="214"/>
    </row>
    <row r="8" spans="1:14" x14ac:dyDescent="0.25">
      <c r="A8" s="247" t="s">
        <v>9</v>
      </c>
      <c r="B8" s="248">
        <f>'1. Uddelinger'!E52</f>
        <v>0</v>
      </c>
      <c r="C8" s="61" t="s">
        <v>376</v>
      </c>
      <c r="D8" s="61"/>
      <c r="E8" s="61"/>
      <c r="F8" s="61"/>
      <c r="G8" s="61"/>
      <c r="H8" s="61"/>
      <c r="I8" s="61"/>
      <c r="J8" s="61"/>
    </row>
    <row r="9" spans="1:14" x14ac:dyDescent="0.25">
      <c r="A9" s="270"/>
    </row>
    <row r="10" spans="1:14" ht="39.75" customHeight="1" thickBot="1" x14ac:dyDescent="0.3">
      <c r="A10" s="149"/>
      <c r="B10" s="61"/>
      <c r="C10" s="61"/>
      <c r="D10" s="61"/>
      <c r="E10" s="61"/>
      <c r="F10" s="61"/>
      <c r="G10" s="61"/>
      <c r="H10" s="61"/>
      <c r="I10" s="61"/>
      <c r="J10" s="61"/>
      <c r="K10" s="31" t="s">
        <v>29</v>
      </c>
      <c r="L10" s="61"/>
      <c r="M10" s="341"/>
    </row>
    <row r="11" spans="1:14" ht="15" customHeight="1" thickBot="1" x14ac:dyDescent="0.3">
      <c r="A11" s="431" t="s">
        <v>184</v>
      </c>
      <c r="B11" s="431"/>
      <c r="C11" s="431"/>
      <c r="D11" s="431"/>
      <c r="E11" s="431"/>
      <c r="F11" s="431"/>
      <c r="G11" s="431"/>
      <c r="H11" s="431"/>
      <c r="I11" s="21"/>
      <c r="J11" s="21"/>
      <c r="K11" s="346"/>
      <c r="L11" s="219" t="s">
        <v>13</v>
      </c>
      <c r="M11" s="219"/>
    </row>
    <row r="12" spans="1:14" ht="18.75" customHeight="1" x14ac:dyDescent="0.25">
      <c r="A12" s="431"/>
      <c r="B12" s="431"/>
      <c r="C12" s="431"/>
      <c r="D12" s="431"/>
      <c r="E12" s="431"/>
      <c r="F12" s="431"/>
      <c r="G12" s="431"/>
      <c r="H12" s="431"/>
      <c r="I12" s="21"/>
      <c r="J12" s="21"/>
      <c r="K12" s="77"/>
      <c r="L12" s="219"/>
      <c r="M12" s="219"/>
    </row>
    <row r="13" spans="1:14" s="280" customFormat="1" ht="38.25" customHeight="1" thickBot="1" x14ac:dyDescent="0.3">
      <c r="A13" s="467" t="s">
        <v>286</v>
      </c>
      <c r="B13" s="477"/>
      <c r="C13" s="477"/>
      <c r="D13" s="477"/>
      <c r="E13" s="477"/>
      <c r="F13" s="477"/>
      <c r="G13" s="477"/>
      <c r="H13" s="477"/>
      <c r="I13" s="31"/>
      <c r="J13" s="31"/>
      <c r="K13" s="277"/>
      <c r="L13" s="278"/>
      <c r="M13" s="278"/>
      <c r="N13" s="279"/>
    </row>
    <row r="14" spans="1:14" ht="15" customHeight="1" thickBot="1" x14ac:dyDescent="0.3">
      <c r="B14" s="291" t="s">
        <v>170</v>
      </c>
      <c r="C14" s="281"/>
      <c r="D14" s="281"/>
      <c r="E14" s="281"/>
      <c r="F14" s="281"/>
      <c r="G14" s="281"/>
      <c r="H14" s="351"/>
      <c r="I14" s="21" t="s">
        <v>13</v>
      </c>
      <c r="J14" s="21"/>
      <c r="K14" s="19"/>
      <c r="L14" s="19"/>
      <c r="M14" s="19"/>
    </row>
    <row r="15" spans="1:14" ht="18" customHeight="1" x14ac:dyDescent="0.25">
      <c r="A15" s="284"/>
      <c r="B15" s="281"/>
      <c r="C15" s="281"/>
      <c r="D15" s="281"/>
      <c r="E15" s="281"/>
      <c r="F15" s="281"/>
      <c r="G15" s="281"/>
      <c r="H15" s="258"/>
      <c r="I15" s="21"/>
      <c r="J15" s="21"/>
      <c r="K15" s="292"/>
      <c r="L15" s="19"/>
      <c r="M15" s="19"/>
    </row>
    <row r="16" spans="1:14" ht="15" customHeight="1" x14ac:dyDescent="0.25">
      <c r="B16" s="68" t="s">
        <v>171</v>
      </c>
      <c r="C16" s="284"/>
      <c r="D16" s="284"/>
      <c r="E16" s="284"/>
      <c r="F16" s="284"/>
      <c r="G16" s="284"/>
      <c r="H16" s="343"/>
      <c r="I16" s="61" t="s">
        <v>13</v>
      </c>
      <c r="J16" s="61"/>
      <c r="K16" s="19"/>
      <c r="L16" s="19"/>
      <c r="M16" s="19"/>
    </row>
    <row r="17" spans="1:14" ht="15.75" customHeight="1" x14ac:dyDescent="0.25">
      <c r="A17" s="284"/>
      <c r="B17" s="293"/>
      <c r="C17" s="284"/>
      <c r="D17" s="284"/>
      <c r="E17" s="284"/>
      <c r="F17" s="284"/>
      <c r="G17" s="284"/>
      <c r="H17" s="96"/>
      <c r="I17" s="61"/>
      <c r="J17" s="61"/>
      <c r="K17" s="19"/>
      <c r="L17" s="19"/>
      <c r="M17" s="19"/>
    </row>
    <row r="18" spans="1:14" ht="15" customHeight="1" x14ac:dyDescent="0.25">
      <c r="B18" s="478" t="s">
        <v>172</v>
      </c>
      <c r="C18" s="478"/>
      <c r="D18" s="478"/>
      <c r="E18" s="478"/>
      <c r="F18" s="478"/>
      <c r="G18" s="281"/>
      <c r="H18" s="343"/>
      <c r="I18" s="21" t="s">
        <v>13</v>
      </c>
      <c r="J18" s="21"/>
      <c r="K18" s="19"/>
      <c r="L18" s="19"/>
      <c r="M18" s="19"/>
    </row>
    <row r="19" spans="1:14" ht="13.5" customHeight="1" x14ac:dyDescent="0.25">
      <c r="A19" s="284"/>
      <c r="B19" s="294"/>
      <c r="C19" s="281"/>
      <c r="D19" s="281"/>
      <c r="E19" s="281"/>
      <c r="F19" s="281"/>
      <c r="G19" s="281"/>
      <c r="H19" s="93"/>
      <c r="I19" s="21"/>
      <c r="J19" s="21"/>
      <c r="K19" s="19"/>
      <c r="L19" s="19"/>
      <c r="M19" s="19"/>
    </row>
    <row r="20" spans="1:14" ht="15" customHeight="1" x14ac:dyDescent="0.25">
      <c r="B20" s="68" t="s">
        <v>173</v>
      </c>
      <c r="C20" s="284"/>
      <c r="D20" s="284"/>
      <c r="E20" s="284"/>
      <c r="F20" s="284"/>
      <c r="G20" s="284"/>
      <c r="H20" s="343"/>
      <c r="I20" s="61" t="s">
        <v>13</v>
      </c>
      <c r="J20" s="61"/>
      <c r="K20" s="19"/>
      <c r="L20" s="19"/>
      <c r="M20" s="19"/>
    </row>
    <row r="21" spans="1:14" ht="15.75" customHeight="1" x14ac:dyDescent="0.25">
      <c r="A21" s="284"/>
      <c r="B21" s="293"/>
      <c r="C21" s="284"/>
      <c r="D21" s="284"/>
      <c r="E21" s="284"/>
      <c r="F21" s="284"/>
      <c r="G21" s="284"/>
      <c r="H21" s="96"/>
      <c r="I21" s="61"/>
      <c r="J21" s="61"/>
      <c r="K21" s="19"/>
      <c r="L21" s="19"/>
      <c r="M21" s="19"/>
    </row>
    <row r="22" spans="1:14" ht="15" customHeight="1" x14ac:dyDescent="0.25">
      <c r="B22" s="478" t="s">
        <v>174</v>
      </c>
      <c r="C22" s="478"/>
      <c r="D22" s="478"/>
      <c r="E22" s="478"/>
      <c r="F22" s="478"/>
      <c r="G22" s="281"/>
      <c r="H22" s="343"/>
      <c r="I22" s="21" t="s">
        <v>13</v>
      </c>
      <c r="J22" s="21"/>
      <c r="K22" s="19"/>
      <c r="L22" s="19"/>
      <c r="M22" s="19"/>
    </row>
    <row r="23" spans="1:14" ht="13.5" customHeight="1" x14ac:dyDescent="0.25">
      <c r="A23" s="284"/>
      <c r="B23" s="294"/>
      <c r="C23" s="281"/>
      <c r="D23" s="281"/>
      <c r="E23" s="281"/>
      <c r="F23" s="281"/>
      <c r="G23" s="281"/>
      <c r="H23" s="93"/>
      <c r="I23" s="21"/>
      <c r="J23" s="21"/>
      <c r="K23" s="19"/>
      <c r="L23" s="19"/>
      <c r="M23" s="19"/>
    </row>
    <row r="24" spans="1:14" ht="15" customHeight="1" x14ac:dyDescent="0.25">
      <c r="B24" s="389" t="s">
        <v>175</v>
      </c>
      <c r="C24" s="389"/>
      <c r="D24" s="389"/>
      <c r="E24" s="389"/>
      <c r="F24" s="389"/>
      <c r="G24" s="284"/>
      <c r="H24" s="343"/>
      <c r="I24" s="61" t="s">
        <v>13</v>
      </c>
      <c r="J24" s="61"/>
      <c r="K24" s="19"/>
      <c r="L24" s="19"/>
      <c r="M24" s="19"/>
    </row>
    <row r="25" spans="1:14" ht="13.5" customHeight="1" x14ac:dyDescent="0.25">
      <c r="A25" s="284"/>
      <c r="B25" s="293"/>
      <c r="C25" s="284"/>
      <c r="D25" s="284"/>
      <c r="E25" s="284"/>
      <c r="F25" s="284"/>
      <c r="G25" s="284"/>
      <c r="H25" s="96"/>
      <c r="I25" s="78"/>
      <c r="J25" s="61"/>
      <c r="K25" s="19"/>
      <c r="L25" s="79"/>
      <c r="M25" s="79"/>
    </row>
    <row r="26" spans="1:14" ht="15" customHeight="1" thickBot="1" x14ac:dyDescent="0.3">
      <c r="B26" s="478" t="s">
        <v>181</v>
      </c>
      <c r="C26" s="478"/>
      <c r="D26" s="478"/>
      <c r="E26" s="478"/>
      <c r="F26" s="478"/>
      <c r="G26" s="281"/>
      <c r="H26" s="295">
        <f>SUM(H14:H24)</f>
        <v>0</v>
      </c>
      <c r="I26" s="21" t="s">
        <v>13</v>
      </c>
      <c r="J26" s="21"/>
      <c r="K26" s="19"/>
      <c r="L26" s="19"/>
      <c r="M26" s="19"/>
    </row>
    <row r="27" spans="1:14" ht="13.5" customHeight="1" thickTop="1" x14ac:dyDescent="0.25">
      <c r="A27" s="284"/>
      <c r="B27" s="281"/>
      <c r="C27" s="281"/>
      <c r="D27" s="281"/>
      <c r="E27" s="281"/>
      <c r="F27" s="281"/>
      <c r="G27" s="281"/>
      <c r="H27" s="77"/>
      <c r="I27" s="21"/>
      <c r="J27" s="21"/>
      <c r="K27" s="79"/>
      <c r="L27" s="19"/>
      <c r="M27" s="19"/>
    </row>
    <row r="28" spans="1:14" ht="49.5" customHeight="1" x14ac:dyDescent="0.25">
      <c r="A28" s="284"/>
      <c r="B28" s="284"/>
      <c r="C28" s="284"/>
      <c r="D28" s="284"/>
      <c r="E28" s="284"/>
      <c r="F28" s="284"/>
      <c r="G28" s="284"/>
      <c r="H28" s="210" t="s">
        <v>185</v>
      </c>
      <c r="I28" s="61"/>
      <c r="J28" s="61"/>
      <c r="K28" s="210"/>
      <c r="L28" s="79"/>
      <c r="M28" s="79"/>
    </row>
    <row r="29" spans="1:14" ht="14.25" customHeight="1" x14ac:dyDescent="0.25">
      <c r="A29" s="150"/>
      <c r="B29" s="150"/>
      <c r="C29" s="150"/>
      <c r="D29" s="150"/>
      <c r="E29" s="150"/>
      <c r="F29" s="150"/>
      <c r="G29" s="150"/>
      <c r="H29" s="124">
        <f>K11</f>
        <v>0</v>
      </c>
      <c r="I29" s="61"/>
      <c r="J29" s="61"/>
      <c r="K29" s="95"/>
      <c r="L29" s="79"/>
      <c r="M29" s="79"/>
    </row>
    <row r="30" spans="1:14" ht="14.25" customHeight="1" thickBot="1" x14ac:dyDescent="0.3">
      <c r="A30" s="150"/>
      <c r="B30" s="150"/>
      <c r="C30" s="150"/>
      <c r="D30" s="150"/>
      <c r="E30" s="150"/>
      <c r="F30" s="150"/>
      <c r="G30" s="150"/>
      <c r="H30" s="150"/>
      <c r="I30" s="61"/>
      <c r="J30" s="61"/>
      <c r="K30" s="95"/>
      <c r="L30" s="78"/>
      <c r="M30" s="78"/>
    </row>
    <row r="31" spans="1:14" s="251" customFormat="1" ht="15" customHeight="1" thickBot="1" x14ac:dyDescent="0.3">
      <c r="A31" s="431" t="s">
        <v>176</v>
      </c>
      <c r="B31" s="433"/>
      <c r="C31" s="433"/>
      <c r="D31" s="433"/>
      <c r="E31" s="433"/>
      <c r="F31" s="433"/>
      <c r="G31" s="433"/>
      <c r="H31" s="433"/>
      <c r="I31" s="21"/>
      <c r="J31" s="21"/>
      <c r="K31" s="346"/>
      <c r="L31" s="219" t="s">
        <v>13</v>
      </c>
      <c r="M31" s="219"/>
      <c r="N31" s="132"/>
    </row>
    <row r="32" spans="1:14" s="251" customFormat="1" ht="23.25" customHeight="1" thickBot="1" x14ac:dyDescent="0.3">
      <c r="A32" s="433"/>
      <c r="B32" s="433"/>
      <c r="C32" s="433"/>
      <c r="D32" s="433"/>
      <c r="E32" s="433"/>
      <c r="F32" s="433"/>
      <c r="G32" s="433"/>
      <c r="H32" s="433"/>
      <c r="I32" s="21"/>
      <c r="J32" s="21"/>
      <c r="K32" s="227"/>
      <c r="L32" s="219"/>
      <c r="M32" s="219"/>
      <c r="N32" s="132"/>
    </row>
    <row r="33" spans="1:14" s="251" customFormat="1" ht="15" customHeight="1" thickBot="1" x14ac:dyDescent="0.3">
      <c r="A33" s="428" t="s">
        <v>177</v>
      </c>
      <c r="B33" s="429"/>
      <c r="C33" s="429"/>
      <c r="D33" s="429"/>
      <c r="E33" s="429"/>
      <c r="F33" s="429"/>
      <c r="G33" s="429"/>
      <c r="H33" s="429"/>
      <c r="I33" s="61"/>
      <c r="J33" s="61"/>
      <c r="K33" s="346"/>
      <c r="L33" s="78" t="s">
        <v>13</v>
      </c>
      <c r="M33" s="78"/>
      <c r="N33" s="132"/>
    </row>
    <row r="34" spans="1:14" s="251" customFormat="1" ht="35.25" customHeight="1" thickBot="1" x14ac:dyDescent="0.3">
      <c r="A34" s="429"/>
      <c r="B34" s="429"/>
      <c r="C34" s="429"/>
      <c r="D34" s="429"/>
      <c r="E34" s="429"/>
      <c r="F34" s="429"/>
      <c r="G34" s="429"/>
      <c r="H34" s="429"/>
      <c r="I34" s="61"/>
      <c r="J34" s="61"/>
      <c r="K34" s="159"/>
      <c r="L34" s="78"/>
      <c r="M34" s="78"/>
      <c r="N34" s="132"/>
    </row>
    <row r="35" spans="1:14" s="251" customFormat="1" ht="15" customHeight="1" thickBot="1" x14ac:dyDescent="0.3">
      <c r="A35" s="431" t="s">
        <v>178</v>
      </c>
      <c r="B35" s="433"/>
      <c r="C35" s="433"/>
      <c r="D35" s="433"/>
      <c r="E35" s="433"/>
      <c r="F35" s="433"/>
      <c r="G35" s="433"/>
      <c r="H35" s="433"/>
      <c r="I35" s="21"/>
      <c r="J35" s="21"/>
      <c r="K35" s="346"/>
      <c r="L35" s="219" t="s">
        <v>13</v>
      </c>
      <c r="M35" s="219"/>
      <c r="N35" s="132"/>
    </row>
    <row r="36" spans="1:14" s="251" customFormat="1" ht="23.25" customHeight="1" thickBot="1" x14ac:dyDescent="0.3">
      <c r="A36" s="433"/>
      <c r="B36" s="433"/>
      <c r="C36" s="433"/>
      <c r="D36" s="433"/>
      <c r="E36" s="433"/>
      <c r="F36" s="433"/>
      <c r="G36" s="433"/>
      <c r="H36" s="433"/>
      <c r="I36" s="21"/>
      <c r="J36" s="21"/>
      <c r="K36" s="227"/>
      <c r="L36" s="219"/>
      <c r="M36" s="219"/>
      <c r="N36" s="132"/>
    </row>
    <row r="37" spans="1:14" s="251" customFormat="1" ht="15" customHeight="1" thickBot="1" x14ac:dyDescent="0.3">
      <c r="A37" s="428" t="s">
        <v>179</v>
      </c>
      <c r="B37" s="429"/>
      <c r="C37" s="429"/>
      <c r="D37" s="429"/>
      <c r="E37" s="429"/>
      <c r="F37" s="429"/>
      <c r="G37" s="429"/>
      <c r="H37" s="429"/>
      <c r="I37" s="61"/>
      <c r="J37" s="61"/>
      <c r="K37" s="346"/>
      <c r="L37" s="78" t="s">
        <v>13</v>
      </c>
      <c r="M37" s="78"/>
      <c r="N37" s="132"/>
    </row>
    <row r="38" spans="1:14" s="251" customFormat="1" ht="35.25" customHeight="1" thickBot="1" x14ac:dyDescent="0.3">
      <c r="A38" s="429"/>
      <c r="B38" s="429"/>
      <c r="C38" s="429"/>
      <c r="D38" s="429"/>
      <c r="E38" s="429"/>
      <c r="F38" s="429"/>
      <c r="G38" s="429"/>
      <c r="H38" s="429"/>
      <c r="I38" s="61"/>
      <c r="J38" s="61"/>
      <c r="K38" s="159"/>
      <c r="L38" s="78"/>
      <c r="M38" s="78"/>
      <c r="N38" s="132"/>
    </row>
    <row r="39" spans="1:14" s="251" customFormat="1" ht="15" customHeight="1" thickBot="1" x14ac:dyDescent="0.3">
      <c r="A39" s="431" t="s">
        <v>180</v>
      </c>
      <c r="B39" s="433"/>
      <c r="C39" s="433"/>
      <c r="D39" s="433"/>
      <c r="E39" s="433"/>
      <c r="F39" s="433"/>
      <c r="G39" s="433"/>
      <c r="H39" s="433"/>
      <c r="I39" s="21"/>
      <c r="J39" s="21"/>
      <c r="K39" s="346"/>
      <c r="L39" s="219" t="s">
        <v>13</v>
      </c>
      <c r="M39" s="219"/>
      <c r="N39" s="166" t="s">
        <v>257</v>
      </c>
    </row>
    <row r="40" spans="1:14" s="251" customFormat="1" ht="23.25" customHeight="1" x14ac:dyDescent="0.25">
      <c r="A40" s="433"/>
      <c r="B40" s="433"/>
      <c r="C40" s="433"/>
      <c r="D40" s="433"/>
      <c r="E40" s="433"/>
      <c r="F40" s="433"/>
      <c r="G40" s="433"/>
      <c r="H40" s="433"/>
      <c r="I40" s="21"/>
      <c r="J40" s="21"/>
      <c r="K40" s="227"/>
      <c r="L40" s="219"/>
      <c r="M40" s="219"/>
      <c r="N40" s="166" t="s">
        <v>258</v>
      </c>
    </row>
    <row r="41" spans="1:14" s="131" customFormat="1" ht="6.75" customHeight="1" x14ac:dyDescent="0.25">
      <c r="A41" s="211"/>
      <c r="B41" s="211"/>
      <c r="C41" s="211"/>
      <c r="D41" s="211"/>
      <c r="E41" s="211"/>
      <c r="F41" s="211"/>
      <c r="G41" s="211"/>
      <c r="H41" s="211"/>
      <c r="K41" s="233"/>
      <c r="N41" s="146"/>
    </row>
    <row r="42" spans="1:14" ht="15" customHeight="1" thickBot="1" x14ac:dyDescent="0.3">
      <c r="A42" s="473" t="s">
        <v>97</v>
      </c>
      <c r="B42" s="473"/>
      <c r="C42" s="473"/>
      <c r="D42" s="473"/>
      <c r="E42" s="473"/>
      <c r="F42" s="473"/>
      <c r="G42" s="473"/>
      <c r="H42" s="473"/>
      <c r="I42" s="61"/>
      <c r="J42" s="61"/>
      <c r="K42" s="167">
        <f>SUM(K11:K39)</f>
        <v>0</v>
      </c>
      <c r="L42" s="78" t="s">
        <v>13</v>
      </c>
      <c r="M42" s="78"/>
      <c r="N42" s="169">
        <f>IF('1. Uddelinger'!E52=K42,0,1)</f>
        <v>0</v>
      </c>
    </row>
    <row r="43" spans="1:14" ht="6" customHeight="1" thickTop="1" x14ac:dyDescent="0.25">
      <c r="A43" s="473"/>
      <c r="B43" s="473"/>
      <c r="C43" s="473"/>
      <c r="D43" s="473"/>
      <c r="E43" s="473"/>
      <c r="F43" s="473"/>
      <c r="G43" s="473"/>
      <c r="H43" s="473"/>
      <c r="I43" s="61"/>
      <c r="J43" s="61"/>
      <c r="K43" s="79"/>
      <c r="L43" s="78"/>
      <c r="M43" s="78"/>
    </row>
    <row r="44" spans="1:14" ht="78.75" customHeight="1" x14ac:dyDescent="0.25">
      <c r="A44" s="473"/>
      <c r="B44" s="473"/>
      <c r="C44" s="473"/>
      <c r="D44" s="473"/>
      <c r="E44" s="473"/>
      <c r="F44" s="473"/>
      <c r="G44" s="473"/>
      <c r="H44" s="473"/>
      <c r="I44" s="61"/>
      <c r="J44" s="61"/>
      <c r="K44" s="210" t="s">
        <v>168</v>
      </c>
      <c r="L44" s="78"/>
      <c r="M44" s="78"/>
    </row>
    <row r="45" spans="1:14" ht="14.25" customHeight="1" x14ac:dyDescent="0.25">
      <c r="A45" s="150"/>
      <c r="B45" s="150"/>
      <c r="C45" s="150"/>
      <c r="D45" s="150"/>
      <c r="E45" s="150"/>
      <c r="F45" s="150"/>
      <c r="G45" s="150"/>
      <c r="H45" s="150"/>
      <c r="I45" s="61"/>
      <c r="J45" s="61"/>
      <c r="K45" s="124">
        <f>B8</f>
        <v>0</v>
      </c>
      <c r="L45" s="78"/>
      <c r="M45" s="78"/>
    </row>
    <row r="46" spans="1:14" s="131" customFormat="1" ht="35.1" customHeight="1" thickBot="1" x14ac:dyDescent="0.3">
      <c r="A46" s="410" t="s">
        <v>182</v>
      </c>
      <c r="B46" s="410"/>
      <c r="C46" s="410"/>
      <c r="D46" s="410"/>
      <c r="E46" s="410"/>
      <c r="F46" s="410"/>
      <c r="G46" s="410"/>
      <c r="H46" s="410"/>
      <c r="I46" s="134"/>
      <c r="J46" s="134"/>
      <c r="K46" s="134"/>
      <c r="L46" s="134"/>
      <c r="M46" s="134"/>
      <c r="N46" s="138"/>
    </row>
    <row r="47" spans="1:14" s="131" customFormat="1" ht="58.5" customHeight="1" x14ac:dyDescent="0.25">
      <c r="A47" s="443" t="s">
        <v>30</v>
      </c>
      <c r="B47" s="443"/>
      <c r="C47" s="443"/>
      <c r="D47" s="443"/>
      <c r="E47" s="443"/>
      <c r="F47" s="443"/>
      <c r="G47" s="443"/>
      <c r="H47" s="443"/>
      <c r="I47" s="443"/>
      <c r="J47" s="443"/>
      <c r="K47" s="443"/>
      <c r="L47" s="443"/>
      <c r="M47" s="443"/>
      <c r="N47" s="443"/>
    </row>
    <row r="48" spans="1:14" s="131" customFormat="1" ht="12" customHeight="1" x14ac:dyDescent="0.25">
      <c r="A48" s="213"/>
      <c r="B48" s="213"/>
      <c r="C48" s="213"/>
      <c r="D48" s="213"/>
      <c r="E48" s="213"/>
      <c r="F48" s="213"/>
      <c r="G48" s="213"/>
      <c r="H48" s="213"/>
      <c r="I48" s="213"/>
      <c r="J48" s="213"/>
      <c r="K48" s="213"/>
      <c r="L48" s="213"/>
      <c r="M48" s="213"/>
      <c r="N48" s="214"/>
    </row>
    <row r="49" spans="1:14" x14ac:dyDescent="0.25">
      <c r="A49" s="247" t="s">
        <v>9</v>
      </c>
      <c r="B49" s="255">
        <f>'1. Uddelinger'!E52</f>
        <v>0</v>
      </c>
      <c r="C49" s="61" t="s">
        <v>377</v>
      </c>
      <c r="D49" s="61"/>
      <c r="E49" s="61"/>
      <c r="F49" s="61"/>
      <c r="G49" s="61"/>
      <c r="H49" s="61"/>
      <c r="I49" s="61"/>
      <c r="J49" s="61"/>
    </row>
    <row r="50" spans="1:14" x14ac:dyDescent="0.25">
      <c r="A50" s="247"/>
      <c r="B50" s="256"/>
      <c r="C50" s="61"/>
      <c r="D50" s="61"/>
      <c r="E50" s="61"/>
      <c r="F50" s="61"/>
      <c r="G50" s="61"/>
      <c r="H50" s="61"/>
      <c r="I50" s="61"/>
      <c r="J50" s="61"/>
    </row>
    <row r="51" spans="1:14" s="131" customFormat="1" x14ac:dyDescent="0.25">
      <c r="K51" s="31" t="s">
        <v>29</v>
      </c>
      <c r="N51" s="132"/>
    </row>
    <row r="52" spans="1:14" s="131" customFormat="1" ht="15.75" thickBot="1" x14ac:dyDescent="0.3">
      <c r="K52" s="31"/>
      <c r="N52" s="132"/>
    </row>
    <row r="53" spans="1:14" ht="15.75" thickBot="1" x14ac:dyDescent="0.3">
      <c r="A53" s="450" t="s">
        <v>138</v>
      </c>
      <c r="B53" s="450"/>
      <c r="C53" s="450"/>
      <c r="D53" s="450"/>
      <c r="E53" s="450"/>
      <c r="F53" s="450"/>
      <c r="G53" s="450"/>
      <c r="H53" s="450"/>
      <c r="I53" s="257"/>
      <c r="J53" s="257"/>
      <c r="K53" s="346"/>
      <c r="L53" s="219" t="s">
        <v>13</v>
      </c>
      <c r="M53" s="219"/>
    </row>
    <row r="54" spans="1:14" ht="15.75" thickBot="1" x14ac:dyDescent="0.3">
      <c r="A54" s="450"/>
      <c r="B54" s="450"/>
      <c r="C54" s="450"/>
      <c r="D54" s="450"/>
      <c r="E54" s="450"/>
      <c r="F54" s="450"/>
      <c r="G54" s="450"/>
      <c r="H54" s="450"/>
      <c r="I54" s="257"/>
      <c r="J54" s="257"/>
      <c r="K54" s="258"/>
      <c r="L54" s="257"/>
      <c r="M54" s="257"/>
    </row>
    <row r="55" spans="1:14" ht="15.75" thickBot="1" x14ac:dyDescent="0.3">
      <c r="A55" s="454" t="s">
        <v>31</v>
      </c>
      <c r="B55" s="454"/>
      <c r="C55" s="454"/>
      <c r="D55" s="454"/>
      <c r="E55" s="454"/>
      <c r="F55" s="454"/>
      <c r="G55" s="454"/>
      <c r="H55" s="454"/>
      <c r="I55" s="259"/>
      <c r="J55" s="259"/>
      <c r="K55" s="346"/>
      <c r="L55" s="78" t="s">
        <v>13</v>
      </c>
      <c r="M55" s="78"/>
    </row>
    <row r="56" spans="1:14" ht="15.75" thickBot="1" x14ac:dyDescent="0.3">
      <c r="A56" s="454"/>
      <c r="B56" s="454"/>
      <c r="C56" s="454"/>
      <c r="D56" s="454"/>
      <c r="E56" s="454"/>
      <c r="F56" s="454"/>
      <c r="G56" s="454"/>
      <c r="H56" s="454"/>
      <c r="I56" s="259"/>
      <c r="J56" s="259"/>
      <c r="K56" s="260"/>
      <c r="L56" s="259"/>
      <c r="M56" s="259"/>
    </row>
    <row r="57" spans="1:14" ht="15.75" thickBot="1" x14ac:dyDescent="0.3">
      <c r="A57" s="450" t="s">
        <v>125</v>
      </c>
      <c r="B57" s="450"/>
      <c r="C57" s="450"/>
      <c r="D57" s="450"/>
      <c r="E57" s="450"/>
      <c r="F57" s="450"/>
      <c r="G57" s="450"/>
      <c r="H57" s="450"/>
      <c r="I57" s="257"/>
      <c r="J57" s="257"/>
      <c r="K57" s="346"/>
      <c r="L57" s="219" t="s">
        <v>13</v>
      </c>
      <c r="M57" s="219"/>
    </row>
    <row r="58" spans="1:14" ht="15.75" thickBot="1" x14ac:dyDescent="0.3">
      <c r="A58" s="450"/>
      <c r="B58" s="450"/>
      <c r="C58" s="450"/>
      <c r="D58" s="450"/>
      <c r="E58" s="450"/>
      <c r="F58" s="450"/>
      <c r="G58" s="450"/>
      <c r="H58" s="450"/>
      <c r="I58" s="257"/>
      <c r="J58" s="257"/>
      <c r="K58" s="258"/>
      <c r="L58" s="257"/>
      <c r="M58" s="257"/>
    </row>
    <row r="59" spans="1:14" ht="15.75" thickBot="1" x14ac:dyDescent="0.3">
      <c r="A59" s="454" t="s">
        <v>91</v>
      </c>
      <c r="B59" s="454"/>
      <c r="C59" s="454"/>
      <c r="D59" s="454"/>
      <c r="E59" s="454"/>
      <c r="F59" s="454"/>
      <c r="G59" s="454"/>
      <c r="H59" s="454"/>
      <c r="I59" s="259"/>
      <c r="J59" s="259"/>
      <c r="K59" s="261">
        <f>'1. Uddelinger'!H52</f>
        <v>0</v>
      </c>
      <c r="L59" s="78" t="s">
        <v>13</v>
      </c>
      <c r="M59" s="78"/>
    </row>
    <row r="60" spans="1:14" ht="16.5" customHeight="1" thickBot="1" x14ac:dyDescent="0.3">
      <c r="A60" s="454"/>
      <c r="B60" s="454"/>
      <c r="C60" s="454"/>
      <c r="D60" s="454"/>
      <c r="E60" s="454"/>
      <c r="F60" s="454"/>
      <c r="G60" s="454"/>
      <c r="H60" s="454"/>
      <c r="I60" s="259"/>
      <c r="J60" s="259"/>
      <c r="K60" s="260"/>
      <c r="L60" s="259"/>
      <c r="M60" s="259"/>
    </row>
    <row r="61" spans="1:14" ht="15.75" thickBot="1" x14ac:dyDescent="0.3">
      <c r="A61" s="450" t="s">
        <v>139</v>
      </c>
      <c r="B61" s="450"/>
      <c r="C61" s="450"/>
      <c r="D61" s="450"/>
      <c r="E61" s="450"/>
      <c r="F61" s="450"/>
      <c r="G61" s="450"/>
      <c r="H61" s="450"/>
      <c r="I61" s="257"/>
      <c r="J61" s="257"/>
      <c r="K61" s="346"/>
      <c r="L61" s="219" t="s">
        <v>13</v>
      </c>
      <c r="M61" s="219"/>
    </row>
    <row r="62" spans="1:14" ht="45" customHeight="1" thickBot="1" x14ac:dyDescent="0.3">
      <c r="A62" s="450"/>
      <c r="B62" s="450"/>
      <c r="C62" s="450"/>
      <c r="D62" s="450"/>
      <c r="E62" s="450"/>
      <c r="F62" s="450"/>
      <c r="G62" s="450"/>
      <c r="H62" s="450"/>
      <c r="I62" s="257"/>
      <c r="J62" s="257"/>
      <c r="K62" s="258"/>
      <c r="L62" s="257"/>
      <c r="M62" s="257"/>
    </row>
    <row r="63" spans="1:14" ht="15.75" thickBot="1" x14ac:dyDescent="0.3">
      <c r="A63" s="454" t="s">
        <v>272</v>
      </c>
      <c r="B63" s="454"/>
      <c r="C63" s="454"/>
      <c r="D63" s="454"/>
      <c r="E63" s="454"/>
      <c r="F63" s="454"/>
      <c r="G63" s="454"/>
      <c r="H63" s="454"/>
      <c r="I63" s="454"/>
      <c r="J63" s="259"/>
      <c r="K63" s="346"/>
      <c r="L63" s="78" t="s">
        <v>13</v>
      </c>
      <c r="M63" s="78"/>
    </row>
    <row r="64" spans="1:14" ht="33.75" customHeight="1" thickBot="1" x14ac:dyDescent="0.3">
      <c r="A64" s="454"/>
      <c r="B64" s="454"/>
      <c r="C64" s="454"/>
      <c r="D64" s="454"/>
      <c r="E64" s="454"/>
      <c r="F64" s="454"/>
      <c r="G64" s="454"/>
      <c r="H64" s="454"/>
      <c r="I64" s="454"/>
      <c r="J64" s="259"/>
      <c r="K64" s="260"/>
      <c r="L64" s="259"/>
      <c r="M64" s="259"/>
    </row>
    <row r="65" spans="1:14" ht="15.75" thickBot="1" x14ac:dyDescent="0.3">
      <c r="A65" s="450" t="s">
        <v>72</v>
      </c>
      <c r="B65" s="450"/>
      <c r="C65" s="450"/>
      <c r="D65" s="450"/>
      <c r="E65" s="450"/>
      <c r="F65" s="450"/>
      <c r="G65" s="450"/>
      <c r="H65" s="450"/>
      <c r="I65" s="257"/>
      <c r="J65" s="257"/>
      <c r="K65" s="346"/>
      <c r="L65" s="219" t="s">
        <v>13</v>
      </c>
      <c r="M65" s="219"/>
      <c r="N65" s="166" t="s">
        <v>257</v>
      </c>
    </row>
    <row r="66" spans="1:14" x14ac:dyDescent="0.25">
      <c r="A66" s="450"/>
      <c r="B66" s="450"/>
      <c r="C66" s="450"/>
      <c r="D66" s="450"/>
      <c r="E66" s="450"/>
      <c r="F66" s="450"/>
      <c r="G66" s="450"/>
      <c r="H66" s="450"/>
      <c r="I66" s="257"/>
      <c r="J66" s="257"/>
      <c r="K66" s="258"/>
      <c r="L66" s="257"/>
      <c r="M66" s="257"/>
      <c r="N66" s="166" t="s">
        <v>258</v>
      </c>
    </row>
    <row r="67" spans="1:14" s="131" customFormat="1" x14ac:dyDescent="0.25">
      <c r="A67" s="262"/>
      <c r="B67" s="262"/>
      <c r="C67" s="262"/>
      <c r="D67" s="262"/>
      <c r="E67" s="262"/>
      <c r="F67" s="262"/>
      <c r="G67" s="262"/>
      <c r="H67" s="262"/>
      <c r="I67" s="259"/>
      <c r="J67" s="259"/>
      <c r="K67" s="260"/>
      <c r="L67" s="259"/>
      <c r="M67" s="259"/>
      <c r="N67" s="146"/>
    </row>
    <row r="68" spans="1:14" s="131" customFormat="1" ht="15" customHeight="1" thickBot="1" x14ac:dyDescent="0.3">
      <c r="A68" s="396" t="s">
        <v>98</v>
      </c>
      <c r="B68" s="396"/>
      <c r="C68" s="396"/>
      <c r="D68" s="396"/>
      <c r="E68" s="396"/>
      <c r="F68" s="396"/>
      <c r="G68" s="396"/>
      <c r="H68" s="396"/>
      <c r="I68" s="61"/>
      <c r="J68" s="61"/>
      <c r="K68" s="167">
        <f>SUM(K53:K65)</f>
        <v>0</v>
      </c>
      <c r="L68" s="78" t="s">
        <v>13</v>
      </c>
      <c r="M68" s="78"/>
      <c r="N68" s="169">
        <f>IF('1. Uddelinger'!E52=K68,0,1)</f>
        <v>0</v>
      </c>
    </row>
    <row r="69" spans="1:14" s="131" customFormat="1" ht="6" customHeight="1" thickTop="1" x14ac:dyDescent="0.25">
      <c r="A69" s="396"/>
      <c r="B69" s="396"/>
      <c r="C69" s="396"/>
      <c r="D69" s="396"/>
      <c r="E69" s="396"/>
      <c r="F69" s="396"/>
      <c r="G69" s="396"/>
      <c r="H69" s="396"/>
      <c r="I69" s="61"/>
      <c r="J69" s="61"/>
      <c r="K69" s="79"/>
      <c r="L69" s="78"/>
      <c r="M69" s="78"/>
      <c r="N69" s="132"/>
    </row>
    <row r="70" spans="1:14" s="131" customFormat="1" ht="85.5" customHeight="1" x14ac:dyDescent="0.25">
      <c r="A70" s="396"/>
      <c r="B70" s="396"/>
      <c r="C70" s="396"/>
      <c r="D70" s="396"/>
      <c r="E70" s="396"/>
      <c r="F70" s="396"/>
      <c r="G70" s="396"/>
      <c r="H70" s="396"/>
      <c r="I70" s="61"/>
      <c r="J70" s="61"/>
      <c r="K70" s="210" t="s">
        <v>168</v>
      </c>
      <c r="L70" s="78"/>
      <c r="M70" s="78"/>
      <c r="N70" s="132"/>
    </row>
    <row r="71" spans="1:14" s="131" customFormat="1" ht="14.25" customHeight="1" x14ac:dyDescent="0.25">
      <c r="A71" s="150"/>
      <c r="B71" s="150"/>
      <c r="C71" s="150"/>
      <c r="D71" s="150"/>
      <c r="E71" s="150"/>
      <c r="F71" s="150"/>
      <c r="G71" s="150"/>
      <c r="H71" s="150"/>
      <c r="I71" s="61"/>
      <c r="J71" s="61"/>
      <c r="K71" s="124">
        <f>B8</f>
        <v>0</v>
      </c>
      <c r="L71" s="78"/>
      <c r="M71" s="78"/>
      <c r="N71" s="132"/>
    </row>
    <row r="72" spans="1:14" s="131" customFormat="1" x14ac:dyDescent="0.25">
      <c r="A72" s="262"/>
      <c r="B72" s="262"/>
      <c r="C72" s="262"/>
      <c r="D72" s="262"/>
      <c r="E72" s="262"/>
      <c r="F72" s="262"/>
      <c r="G72" s="262"/>
      <c r="H72" s="262"/>
      <c r="I72" s="259"/>
      <c r="J72" s="259"/>
      <c r="K72" s="259"/>
      <c r="L72" s="259"/>
      <c r="M72" s="259"/>
      <c r="N72" s="132"/>
    </row>
    <row r="73" spans="1:14" ht="35.1" customHeight="1" thickBot="1" x14ac:dyDescent="0.3">
      <c r="A73" s="137" t="s">
        <v>183</v>
      </c>
      <c r="B73" s="134"/>
      <c r="C73" s="134"/>
      <c r="D73" s="134"/>
      <c r="E73" s="134"/>
      <c r="F73" s="134"/>
      <c r="G73" s="134"/>
      <c r="H73" s="134"/>
      <c r="I73" s="134"/>
      <c r="J73" s="134"/>
      <c r="K73" s="134"/>
      <c r="L73" s="134"/>
      <c r="M73" s="134"/>
      <c r="N73" s="138"/>
    </row>
    <row r="74" spans="1:14" ht="60" customHeight="1" x14ac:dyDescent="0.25">
      <c r="A74" s="443" t="s">
        <v>95</v>
      </c>
      <c r="B74" s="443"/>
      <c r="C74" s="443"/>
      <c r="D74" s="443"/>
      <c r="E74" s="443"/>
      <c r="F74" s="443"/>
      <c r="G74" s="443"/>
      <c r="H74" s="443"/>
      <c r="I74" s="443"/>
      <c r="J74" s="443"/>
      <c r="K74" s="443"/>
      <c r="L74" s="443"/>
      <c r="M74" s="443"/>
      <c r="N74" s="443"/>
    </row>
    <row r="75" spans="1:14" ht="60" customHeight="1" x14ac:dyDescent="0.25">
      <c r="A75" s="460" t="s">
        <v>32</v>
      </c>
      <c r="B75" s="460"/>
      <c r="C75" s="460"/>
      <c r="D75" s="460"/>
      <c r="E75" s="212"/>
      <c r="F75" s="212"/>
      <c r="G75" s="212"/>
      <c r="H75" s="212"/>
      <c r="I75" s="213"/>
      <c r="J75" s="213"/>
      <c r="K75" s="213"/>
      <c r="L75" s="213"/>
      <c r="M75" s="213"/>
      <c r="N75" s="214"/>
    </row>
    <row r="76" spans="1:14" x14ac:dyDescent="0.25">
      <c r="A76" s="228" t="s">
        <v>9</v>
      </c>
      <c r="B76" s="255">
        <f>'1. Uddelinger'!E52</f>
        <v>0</v>
      </c>
      <c r="C76" s="144" t="s">
        <v>169</v>
      </c>
      <c r="D76" s="263"/>
      <c r="E76" s="263"/>
      <c r="F76" s="263"/>
      <c r="G76" s="263"/>
      <c r="H76" s="263"/>
      <c r="I76" s="61"/>
      <c r="J76" s="61"/>
      <c r="K76" s="259"/>
      <c r="L76" s="259"/>
      <c r="M76" s="259"/>
    </row>
    <row r="77" spans="1:14" x14ac:dyDescent="0.25">
      <c r="A77" s="264"/>
      <c r="B77" s="265"/>
      <c r="C77" s="265"/>
      <c r="D77" s="265"/>
      <c r="E77" s="265"/>
      <c r="F77" s="265"/>
      <c r="G77" s="265"/>
      <c r="H77" s="265"/>
      <c r="I77" s="259"/>
      <c r="J77" s="259"/>
      <c r="K77" s="259"/>
      <c r="L77" s="259"/>
      <c r="M77" s="259"/>
    </row>
    <row r="78" spans="1:14" x14ac:dyDescent="0.25">
      <c r="A78" s="266"/>
      <c r="B78" s="263"/>
      <c r="C78" s="263"/>
      <c r="D78" s="263"/>
      <c r="E78" s="263"/>
      <c r="F78" s="263"/>
      <c r="G78" s="263"/>
      <c r="H78" s="263"/>
      <c r="I78" s="61"/>
      <c r="J78" s="61"/>
      <c r="K78" s="31" t="s">
        <v>29</v>
      </c>
      <c r="L78" s="61"/>
      <c r="M78" s="61"/>
    </row>
    <row r="79" spans="1:14" ht="15.75" thickBot="1" x14ac:dyDescent="0.3">
      <c r="A79" s="266"/>
      <c r="B79" s="263"/>
      <c r="C79" s="263"/>
      <c r="D79" s="263"/>
      <c r="E79" s="263"/>
      <c r="F79" s="263"/>
      <c r="G79" s="263"/>
      <c r="H79" s="263"/>
      <c r="I79" s="61"/>
      <c r="J79" s="61"/>
      <c r="K79" s="31"/>
      <c r="L79" s="61"/>
      <c r="M79" s="61"/>
    </row>
    <row r="80" spans="1:14" ht="15.75" thickBot="1" x14ac:dyDescent="0.3">
      <c r="A80" s="431" t="s">
        <v>33</v>
      </c>
      <c r="B80" s="431"/>
      <c r="C80" s="431"/>
      <c r="D80" s="431"/>
      <c r="E80" s="431"/>
      <c r="F80" s="431"/>
      <c r="G80" s="431"/>
      <c r="H80" s="431"/>
      <c r="I80" s="21"/>
      <c r="J80" s="21"/>
      <c r="K80" s="346"/>
      <c r="L80" s="219" t="s">
        <v>13</v>
      </c>
      <c r="M80" s="219"/>
    </row>
    <row r="81" spans="1:14" ht="15.75" thickBot="1" x14ac:dyDescent="0.3">
      <c r="A81" s="431"/>
      <c r="B81" s="431"/>
      <c r="C81" s="431"/>
      <c r="D81" s="431"/>
      <c r="E81" s="431"/>
      <c r="F81" s="431"/>
      <c r="G81" s="431"/>
      <c r="H81" s="431"/>
      <c r="I81" s="21"/>
      <c r="J81" s="21"/>
      <c r="K81" s="220"/>
      <c r="L81" s="219"/>
      <c r="M81" s="219"/>
    </row>
    <row r="82" spans="1:14" ht="15.75" thickBot="1" x14ac:dyDescent="0.3">
      <c r="A82" s="428" t="s">
        <v>34</v>
      </c>
      <c r="B82" s="429"/>
      <c r="C82" s="429"/>
      <c r="D82" s="429"/>
      <c r="E82" s="429"/>
      <c r="F82" s="429"/>
      <c r="G82" s="429"/>
      <c r="H82" s="429"/>
      <c r="I82" s="61"/>
      <c r="J82" s="61"/>
      <c r="K82" s="346"/>
      <c r="L82" s="78" t="s">
        <v>13</v>
      </c>
      <c r="M82" s="78"/>
    </row>
    <row r="83" spans="1:14" ht="15.75" thickBot="1" x14ac:dyDescent="0.3">
      <c r="A83" s="429"/>
      <c r="B83" s="429"/>
      <c r="C83" s="429"/>
      <c r="D83" s="429"/>
      <c r="E83" s="429"/>
      <c r="F83" s="429"/>
      <c r="G83" s="429"/>
      <c r="H83" s="429"/>
      <c r="I83" s="61"/>
      <c r="J83" s="61"/>
      <c r="K83" s="224"/>
      <c r="L83" s="78"/>
      <c r="M83" s="78"/>
    </row>
    <row r="84" spans="1:14" ht="15.75" thickBot="1" x14ac:dyDescent="0.3">
      <c r="A84" s="431" t="s">
        <v>35</v>
      </c>
      <c r="B84" s="431"/>
      <c r="C84" s="431"/>
      <c r="D84" s="431"/>
      <c r="E84" s="431"/>
      <c r="F84" s="431"/>
      <c r="G84" s="431"/>
      <c r="H84" s="431"/>
      <c r="I84" s="21"/>
      <c r="J84" s="21"/>
      <c r="K84" s="346"/>
      <c r="L84" s="219" t="s">
        <v>13</v>
      </c>
      <c r="M84" s="219"/>
      <c r="N84" s="166" t="s">
        <v>257</v>
      </c>
    </row>
    <row r="85" spans="1:14" x14ac:dyDescent="0.25">
      <c r="A85" s="431"/>
      <c r="B85" s="431"/>
      <c r="C85" s="431"/>
      <c r="D85" s="431"/>
      <c r="E85" s="431"/>
      <c r="F85" s="431"/>
      <c r="G85" s="431"/>
      <c r="H85" s="431"/>
      <c r="I85" s="21"/>
      <c r="J85" s="21"/>
      <c r="K85" s="220"/>
      <c r="L85" s="219"/>
      <c r="M85" s="219"/>
      <c r="N85" s="166" t="s">
        <v>258</v>
      </c>
    </row>
    <row r="86" spans="1:14" s="131" customFormat="1" x14ac:dyDescent="0.25">
      <c r="A86" s="229"/>
      <c r="B86" s="229"/>
      <c r="C86" s="229"/>
      <c r="D86" s="229"/>
      <c r="E86" s="229"/>
      <c r="F86" s="229"/>
      <c r="G86" s="229"/>
      <c r="H86" s="229"/>
      <c r="I86" s="61"/>
      <c r="J86" s="61"/>
      <c r="K86" s="222"/>
      <c r="L86" s="78"/>
      <c r="M86" s="78"/>
      <c r="N86" s="146"/>
    </row>
    <row r="87" spans="1:14" ht="15" customHeight="1" thickBot="1" x14ac:dyDescent="0.3">
      <c r="A87" s="429" t="s">
        <v>98</v>
      </c>
      <c r="B87" s="429"/>
      <c r="C87" s="429"/>
      <c r="D87" s="429"/>
      <c r="E87" s="429"/>
      <c r="F87" s="429"/>
      <c r="G87" s="429"/>
      <c r="H87" s="429"/>
      <c r="I87" s="61"/>
      <c r="J87" s="61"/>
      <c r="K87" s="167">
        <f>SUM(K80:K84)</f>
        <v>0</v>
      </c>
      <c r="L87" s="78" t="s">
        <v>13</v>
      </c>
      <c r="M87" s="78"/>
      <c r="N87" s="169">
        <f>IF('1. Uddelinger'!E52=K87,0,1)</f>
        <v>0</v>
      </c>
    </row>
    <row r="88" spans="1:14" ht="6" customHeight="1" thickTop="1" x14ac:dyDescent="0.25">
      <c r="A88" s="429"/>
      <c r="B88" s="429"/>
      <c r="C88" s="429"/>
      <c r="D88" s="429"/>
      <c r="E88" s="429"/>
      <c r="F88" s="429"/>
      <c r="G88" s="429"/>
      <c r="H88" s="429"/>
      <c r="I88" s="61"/>
      <c r="J88" s="61"/>
      <c r="K88" s="79"/>
      <c r="L88" s="78"/>
      <c r="M88" s="78"/>
    </row>
    <row r="89" spans="1:14" ht="83.25" customHeight="1" x14ac:dyDescent="0.25">
      <c r="A89" s="429"/>
      <c r="B89" s="429"/>
      <c r="C89" s="429"/>
      <c r="D89" s="429"/>
      <c r="E89" s="429"/>
      <c r="F89" s="429"/>
      <c r="G89" s="429"/>
      <c r="H89" s="429"/>
      <c r="I89" s="61"/>
      <c r="J89" s="61"/>
      <c r="K89" s="210" t="s">
        <v>168</v>
      </c>
      <c r="L89" s="78"/>
      <c r="M89" s="78"/>
    </row>
    <row r="90" spans="1:14" ht="14.25" customHeight="1" x14ac:dyDescent="0.25">
      <c r="A90" s="150"/>
      <c r="B90" s="150"/>
      <c r="C90" s="150"/>
      <c r="D90" s="150"/>
      <c r="E90" s="150"/>
      <c r="F90" s="150"/>
      <c r="G90" s="150"/>
      <c r="H90" s="150"/>
      <c r="I90" s="61"/>
      <c r="J90" s="61"/>
      <c r="K90" s="124">
        <f>B8</f>
        <v>0</v>
      </c>
      <c r="L90" s="78"/>
      <c r="M90" s="78"/>
    </row>
    <row r="91" spans="1:14" x14ac:dyDescent="0.25">
      <c r="A91" s="432"/>
      <c r="B91" s="432"/>
      <c r="C91" s="432"/>
      <c r="D91" s="432"/>
      <c r="E91" s="432"/>
      <c r="F91" s="432"/>
      <c r="G91" s="432"/>
      <c r="H91" s="432"/>
      <c r="I91" s="19"/>
      <c r="J91" s="19"/>
      <c r="K91" s="267"/>
      <c r="L91" s="79"/>
      <c r="M91" s="79"/>
      <c r="N91" s="231"/>
    </row>
    <row r="92" spans="1:14" ht="36" customHeight="1" x14ac:dyDescent="0.25">
      <c r="A92" s="460" t="s">
        <v>36</v>
      </c>
      <c r="B92" s="460"/>
      <c r="C92" s="460"/>
      <c r="D92" s="460"/>
      <c r="E92" s="212"/>
      <c r="F92" s="212"/>
      <c r="G92" s="212"/>
      <c r="H92" s="212"/>
      <c r="I92" s="213"/>
      <c r="J92" s="213"/>
      <c r="K92" s="213"/>
      <c r="L92" s="213"/>
      <c r="M92" s="213"/>
      <c r="N92" s="214"/>
    </row>
    <row r="93" spans="1:14" x14ac:dyDescent="0.25">
      <c r="A93" s="228" t="s">
        <v>9</v>
      </c>
      <c r="B93" s="255">
        <f>'1. Uddelinger'!E52</f>
        <v>0</v>
      </c>
      <c r="C93" s="144" t="s">
        <v>169</v>
      </c>
      <c r="D93" s="263"/>
      <c r="E93" s="263"/>
      <c r="F93" s="263"/>
      <c r="G93" s="263"/>
      <c r="H93" s="263"/>
      <c r="I93" s="61"/>
      <c r="J93" s="61"/>
      <c r="K93" s="259"/>
      <c r="L93" s="259"/>
      <c r="M93" s="259"/>
    </row>
    <row r="94" spans="1:14" x14ac:dyDescent="0.25">
      <c r="A94" s="264"/>
      <c r="B94" s="265"/>
      <c r="C94" s="265"/>
      <c r="D94" s="265"/>
      <c r="E94" s="265"/>
      <c r="F94" s="265"/>
      <c r="G94" s="265"/>
      <c r="H94" s="265"/>
      <c r="I94" s="259"/>
      <c r="J94" s="259"/>
      <c r="K94" s="259"/>
      <c r="L94" s="259"/>
      <c r="M94" s="259"/>
    </row>
    <row r="95" spans="1:14" x14ac:dyDescent="0.25">
      <c r="A95" s="266"/>
      <c r="B95" s="263"/>
      <c r="C95" s="263"/>
      <c r="D95" s="263"/>
      <c r="E95" s="263"/>
      <c r="F95" s="263"/>
      <c r="G95" s="263"/>
      <c r="H95" s="263"/>
      <c r="I95" s="61"/>
      <c r="J95" s="61"/>
      <c r="K95" s="31" t="s">
        <v>29</v>
      </c>
      <c r="L95" s="61"/>
      <c r="M95" s="61"/>
    </row>
    <row r="96" spans="1:14" ht="15.75" thickBot="1" x14ac:dyDescent="0.3">
      <c r="A96" s="266"/>
      <c r="B96" s="263"/>
      <c r="C96" s="263"/>
      <c r="D96" s="263"/>
      <c r="E96" s="263"/>
      <c r="F96" s="263"/>
      <c r="G96" s="263"/>
      <c r="H96" s="263"/>
      <c r="I96" s="61"/>
      <c r="J96" s="61"/>
      <c r="K96" s="31"/>
      <c r="L96" s="61"/>
      <c r="M96" s="61"/>
    </row>
    <row r="97" spans="1:14" ht="15.75" thickBot="1" x14ac:dyDescent="0.3">
      <c r="A97" s="431" t="s">
        <v>78</v>
      </c>
      <c r="B97" s="431"/>
      <c r="C97" s="431"/>
      <c r="D97" s="431"/>
      <c r="E97" s="431"/>
      <c r="F97" s="431"/>
      <c r="G97" s="431"/>
      <c r="H97" s="431"/>
      <c r="I97" s="21"/>
      <c r="J97" s="21"/>
      <c r="K97" s="346"/>
      <c r="L97" s="219" t="s">
        <v>13</v>
      </c>
      <c r="M97" s="219"/>
    </row>
    <row r="98" spans="1:14" ht="37.5" customHeight="1" thickBot="1" x14ac:dyDescent="0.3">
      <c r="A98" s="431"/>
      <c r="B98" s="431"/>
      <c r="C98" s="431"/>
      <c r="D98" s="431"/>
      <c r="E98" s="431"/>
      <c r="F98" s="431"/>
      <c r="G98" s="431"/>
      <c r="H98" s="431"/>
      <c r="I98" s="21"/>
      <c r="J98" s="21"/>
      <c r="K98" s="220"/>
      <c r="L98" s="219"/>
      <c r="M98" s="219"/>
    </row>
    <row r="99" spans="1:14" ht="15.75" thickBot="1" x14ac:dyDescent="0.3">
      <c r="A99" s="428" t="s">
        <v>37</v>
      </c>
      <c r="B99" s="429"/>
      <c r="C99" s="429"/>
      <c r="D99" s="429"/>
      <c r="E99" s="429"/>
      <c r="F99" s="429"/>
      <c r="G99" s="429"/>
      <c r="H99" s="429"/>
      <c r="I99" s="61"/>
      <c r="J99" s="61"/>
      <c r="K99" s="346"/>
      <c r="L99" s="78" t="s">
        <v>13</v>
      </c>
      <c r="M99" s="78"/>
    </row>
    <row r="100" spans="1:14" ht="15.75" thickBot="1" x14ac:dyDescent="0.3">
      <c r="A100" s="429"/>
      <c r="B100" s="429"/>
      <c r="C100" s="429"/>
      <c r="D100" s="429"/>
      <c r="E100" s="429"/>
      <c r="F100" s="429"/>
      <c r="G100" s="429"/>
      <c r="H100" s="429"/>
      <c r="I100" s="61"/>
      <c r="J100" s="61"/>
      <c r="K100" s="224"/>
      <c r="L100" s="78"/>
      <c r="M100" s="78"/>
    </row>
    <row r="101" spans="1:14" ht="15.75" thickBot="1" x14ac:dyDescent="0.3">
      <c r="A101" s="431" t="s">
        <v>38</v>
      </c>
      <c r="B101" s="431"/>
      <c r="C101" s="431"/>
      <c r="D101" s="431"/>
      <c r="E101" s="431"/>
      <c r="F101" s="431"/>
      <c r="G101" s="431"/>
      <c r="H101" s="431"/>
      <c r="I101" s="21"/>
      <c r="J101" s="21"/>
      <c r="K101" s="346"/>
      <c r="L101" s="219" t="s">
        <v>13</v>
      </c>
      <c r="M101" s="219"/>
    </row>
    <row r="102" spans="1:14" ht="15.75" thickBot="1" x14ac:dyDescent="0.3">
      <c r="A102" s="431"/>
      <c r="B102" s="431"/>
      <c r="C102" s="431"/>
      <c r="D102" s="431"/>
      <c r="E102" s="431"/>
      <c r="F102" s="431"/>
      <c r="G102" s="431"/>
      <c r="H102" s="431"/>
      <c r="I102" s="21"/>
      <c r="J102" s="21"/>
      <c r="K102" s="220"/>
      <c r="L102" s="219"/>
      <c r="M102" s="219"/>
    </row>
    <row r="103" spans="1:14" ht="15.75" thickBot="1" x14ac:dyDescent="0.3">
      <c r="A103" s="428" t="s">
        <v>79</v>
      </c>
      <c r="B103" s="428"/>
      <c r="C103" s="428"/>
      <c r="D103" s="428"/>
      <c r="E103" s="428"/>
      <c r="F103" s="428"/>
      <c r="G103" s="428"/>
      <c r="H103" s="428"/>
      <c r="I103" s="61"/>
      <c r="J103" s="61"/>
      <c r="K103" s="346"/>
      <c r="L103" s="78" t="s">
        <v>13</v>
      </c>
      <c r="M103" s="78"/>
    </row>
    <row r="104" spans="1:14" ht="50.25" customHeight="1" thickBot="1" x14ac:dyDescent="0.3">
      <c r="A104" s="428"/>
      <c r="B104" s="428"/>
      <c r="C104" s="428"/>
      <c r="D104" s="428"/>
      <c r="E104" s="428"/>
      <c r="F104" s="428"/>
      <c r="G104" s="428"/>
      <c r="H104" s="428"/>
      <c r="I104" s="61"/>
      <c r="J104" s="61"/>
      <c r="K104" s="222"/>
      <c r="L104" s="78"/>
      <c r="M104" s="78"/>
    </row>
    <row r="105" spans="1:14" ht="15.75" thickBot="1" x14ac:dyDescent="0.3">
      <c r="A105" s="431" t="s">
        <v>80</v>
      </c>
      <c r="B105" s="433"/>
      <c r="C105" s="433"/>
      <c r="D105" s="433"/>
      <c r="E105" s="433"/>
      <c r="F105" s="433"/>
      <c r="G105" s="433"/>
      <c r="H105" s="433"/>
      <c r="I105" s="21"/>
      <c r="J105" s="21"/>
      <c r="K105" s="346"/>
      <c r="L105" s="219" t="s">
        <v>13</v>
      </c>
      <c r="M105" s="219"/>
    </row>
    <row r="106" spans="1:14" ht="33" customHeight="1" thickBot="1" x14ac:dyDescent="0.3">
      <c r="A106" s="433"/>
      <c r="B106" s="433"/>
      <c r="C106" s="433"/>
      <c r="D106" s="433"/>
      <c r="E106" s="433"/>
      <c r="F106" s="433"/>
      <c r="G106" s="433"/>
      <c r="H106" s="433"/>
      <c r="I106" s="21"/>
      <c r="J106" s="21"/>
      <c r="K106" s="240"/>
      <c r="L106" s="219"/>
      <c r="M106" s="219"/>
      <c r="N106" s="166" t="s">
        <v>257</v>
      </c>
    </row>
    <row r="107" spans="1:14" ht="15.75" thickBot="1" x14ac:dyDescent="0.3">
      <c r="A107" s="229" t="s">
        <v>39</v>
      </c>
      <c r="B107" s="68"/>
      <c r="C107" s="68"/>
      <c r="D107" s="68"/>
      <c r="E107" s="68"/>
      <c r="F107" s="68"/>
      <c r="G107" s="68"/>
      <c r="H107" s="68"/>
      <c r="I107" s="61"/>
      <c r="J107" s="61"/>
      <c r="K107" s="346"/>
      <c r="L107" s="78" t="s">
        <v>13</v>
      </c>
      <c r="M107" s="78"/>
      <c r="N107" s="166" t="s">
        <v>258</v>
      </c>
    </row>
    <row r="108" spans="1:14" s="131" customFormat="1" x14ac:dyDescent="0.25">
      <c r="A108" s="229"/>
      <c r="B108" s="68"/>
      <c r="C108" s="68"/>
      <c r="D108" s="68"/>
      <c r="E108" s="68"/>
      <c r="F108" s="68"/>
      <c r="G108" s="68"/>
      <c r="H108" s="68"/>
      <c r="I108" s="61"/>
      <c r="J108" s="61"/>
      <c r="K108" s="222"/>
      <c r="L108" s="78"/>
      <c r="M108" s="78"/>
      <c r="N108" s="146"/>
    </row>
    <row r="109" spans="1:14" ht="15" customHeight="1" thickBot="1" x14ac:dyDescent="0.3">
      <c r="A109" s="229" t="s">
        <v>73</v>
      </c>
      <c r="B109" s="68"/>
      <c r="C109" s="68"/>
      <c r="D109" s="68"/>
      <c r="E109" s="68"/>
      <c r="F109" s="68"/>
      <c r="G109" s="68"/>
      <c r="H109" s="68"/>
      <c r="I109" s="61"/>
      <c r="J109" s="61"/>
      <c r="K109" s="167">
        <f>SUM(K97:K107)</f>
        <v>0</v>
      </c>
      <c r="L109" s="78" t="s">
        <v>13</v>
      </c>
      <c r="M109" s="78"/>
      <c r="N109" s="169">
        <f>IF('1. Uddelinger'!E52=K109,0,1)</f>
        <v>0</v>
      </c>
    </row>
    <row r="110" spans="1:14" ht="6" customHeight="1" thickTop="1" x14ac:dyDescent="0.25">
      <c r="A110" s="68"/>
      <c r="B110" s="68"/>
      <c r="C110" s="68"/>
      <c r="D110" s="68"/>
      <c r="E110" s="68"/>
      <c r="F110" s="68"/>
      <c r="G110" s="68"/>
      <c r="H110" s="68"/>
      <c r="I110" s="61"/>
      <c r="J110" s="61"/>
      <c r="K110" s="79"/>
      <c r="L110" s="78"/>
      <c r="M110" s="78"/>
    </row>
    <row r="111" spans="1:14" ht="79.5" customHeight="1" x14ac:dyDescent="0.25">
      <c r="A111" s="68"/>
      <c r="B111" s="68"/>
      <c r="C111" s="68"/>
      <c r="D111" s="68"/>
      <c r="E111" s="68"/>
      <c r="F111" s="68"/>
      <c r="G111" s="68"/>
      <c r="H111" s="68"/>
      <c r="I111" s="61"/>
      <c r="J111" s="61"/>
      <c r="K111" s="210" t="s">
        <v>168</v>
      </c>
      <c r="L111" s="78"/>
      <c r="M111" s="78"/>
    </row>
    <row r="112" spans="1:14" ht="14.25" customHeight="1" x14ac:dyDescent="0.25">
      <c r="A112" s="68"/>
      <c r="B112" s="68"/>
      <c r="C112" s="68"/>
      <c r="D112" s="68"/>
      <c r="E112" s="68"/>
      <c r="F112" s="68"/>
      <c r="G112" s="68"/>
      <c r="H112" s="68"/>
      <c r="I112" s="61"/>
      <c r="J112" s="61"/>
      <c r="K112" s="124">
        <f>B8</f>
        <v>0</v>
      </c>
      <c r="L112" s="78"/>
      <c r="M112" s="78"/>
    </row>
    <row r="113" spans="1:14" ht="12" customHeight="1" x14ac:dyDescent="0.25">
      <c r="A113" s="68"/>
      <c r="B113" s="68"/>
      <c r="C113" s="68"/>
      <c r="D113" s="68"/>
      <c r="E113" s="68"/>
      <c r="F113" s="68"/>
      <c r="G113" s="68"/>
      <c r="H113" s="68"/>
      <c r="I113" s="61"/>
      <c r="J113" s="61"/>
      <c r="K113" s="79"/>
      <c r="L113" s="78"/>
      <c r="M113" s="78"/>
    </row>
    <row r="114" spans="1:14" s="131" customFormat="1" ht="35.1" customHeight="1" thickBot="1" x14ac:dyDescent="0.3">
      <c r="A114" s="410" t="s">
        <v>337</v>
      </c>
      <c r="B114" s="410"/>
      <c r="C114" s="410"/>
      <c r="D114" s="410"/>
      <c r="E114" s="410"/>
      <c r="F114" s="410"/>
      <c r="G114" s="410"/>
      <c r="H114" s="410"/>
      <c r="I114" s="410"/>
      <c r="J114" s="134"/>
      <c r="K114" s="134"/>
      <c r="L114" s="134"/>
      <c r="M114" s="134"/>
      <c r="N114" s="136"/>
    </row>
    <row r="115" spans="1:14" s="131" customFormat="1" ht="58.5" customHeight="1" x14ac:dyDescent="0.25">
      <c r="A115" s="443" t="s">
        <v>338</v>
      </c>
      <c r="B115" s="443"/>
      <c r="C115" s="443"/>
      <c r="D115" s="443"/>
      <c r="E115" s="443"/>
      <c r="F115" s="443"/>
      <c r="G115" s="443"/>
      <c r="H115" s="443"/>
      <c r="I115" s="443"/>
      <c r="J115" s="443"/>
      <c r="K115" s="443"/>
      <c r="L115" s="443"/>
      <c r="M115" s="443"/>
      <c r="N115" s="443"/>
    </row>
    <row r="116" spans="1:14" s="131" customFormat="1" ht="12" customHeight="1" x14ac:dyDescent="0.25">
      <c r="A116" s="213"/>
      <c r="B116" s="213"/>
      <c r="C116" s="213"/>
      <c r="D116" s="213"/>
      <c r="E116" s="213"/>
      <c r="F116" s="213"/>
      <c r="G116" s="213"/>
      <c r="H116" s="213"/>
      <c r="I116" s="213"/>
      <c r="J116" s="213"/>
      <c r="K116" s="213"/>
      <c r="L116" s="213"/>
      <c r="M116" s="213"/>
      <c r="N116" s="246"/>
    </row>
    <row r="117" spans="1:14" x14ac:dyDescent="0.25">
      <c r="A117" s="247" t="s">
        <v>9</v>
      </c>
      <c r="B117" s="255">
        <f>'1. Uddelinger'!E52</f>
        <v>0</v>
      </c>
      <c r="C117" s="61" t="s">
        <v>378</v>
      </c>
      <c r="D117" s="61"/>
      <c r="E117" s="61"/>
      <c r="F117" s="61"/>
      <c r="G117" s="61"/>
      <c r="H117" s="61"/>
      <c r="I117" s="61"/>
      <c r="J117" s="61"/>
      <c r="K117" s="61"/>
      <c r="N117" s="146"/>
    </row>
    <row r="118" spans="1:14" x14ac:dyDescent="0.25">
      <c r="A118" s="247"/>
      <c r="B118" s="256"/>
      <c r="C118" s="61"/>
      <c r="D118" s="61"/>
      <c r="E118" s="61"/>
      <c r="F118" s="61"/>
      <c r="G118" s="61"/>
      <c r="H118" s="61"/>
      <c r="I118" s="61"/>
      <c r="J118" s="61"/>
      <c r="K118" s="61"/>
      <c r="N118" s="146"/>
    </row>
    <row r="119" spans="1:14" s="131" customFormat="1" x14ac:dyDescent="0.25">
      <c r="K119" s="31" t="s">
        <v>29</v>
      </c>
      <c r="N119" s="146"/>
    </row>
    <row r="120" spans="1:14" s="131" customFormat="1" ht="15.75" thickBot="1" x14ac:dyDescent="0.3">
      <c r="K120" s="31"/>
      <c r="N120" s="146"/>
    </row>
    <row r="121" spans="1:14" ht="15.75" thickBot="1" x14ac:dyDescent="0.3">
      <c r="A121" s="450" t="s">
        <v>341</v>
      </c>
      <c r="B121" s="450"/>
      <c r="C121" s="450"/>
      <c r="D121" s="450"/>
      <c r="E121" s="450"/>
      <c r="F121" s="450"/>
      <c r="G121" s="450"/>
      <c r="H121" s="450"/>
      <c r="I121" s="450"/>
      <c r="J121" s="257"/>
      <c r="K121" s="346"/>
      <c r="L121" s="219" t="s">
        <v>13</v>
      </c>
      <c r="M121" s="219"/>
      <c r="N121" s="146"/>
    </row>
    <row r="122" spans="1:14" ht="28.5" customHeight="1" thickBot="1" x14ac:dyDescent="0.3">
      <c r="A122" s="450"/>
      <c r="B122" s="450"/>
      <c r="C122" s="450"/>
      <c r="D122" s="450"/>
      <c r="E122" s="450"/>
      <c r="F122" s="450"/>
      <c r="G122" s="450"/>
      <c r="H122" s="450"/>
      <c r="I122" s="450"/>
      <c r="J122" s="257"/>
      <c r="K122" s="258"/>
      <c r="L122" s="257"/>
      <c r="M122" s="257"/>
      <c r="N122" s="146"/>
    </row>
    <row r="123" spans="1:14" ht="15.75" thickBot="1" x14ac:dyDescent="0.3">
      <c r="A123" s="454" t="s">
        <v>344</v>
      </c>
      <c r="B123" s="454"/>
      <c r="C123" s="454"/>
      <c r="D123" s="454"/>
      <c r="E123" s="454"/>
      <c r="F123" s="454"/>
      <c r="G123" s="454"/>
      <c r="H123" s="454"/>
      <c r="I123" s="454"/>
      <c r="J123" s="259"/>
      <c r="K123" s="346"/>
      <c r="L123" s="78" t="s">
        <v>13</v>
      </c>
      <c r="M123" s="78"/>
      <c r="N123" s="146"/>
    </row>
    <row r="124" spans="1:14" ht="43.5" customHeight="1" thickBot="1" x14ac:dyDescent="0.3">
      <c r="A124" s="454"/>
      <c r="B124" s="454"/>
      <c r="C124" s="454"/>
      <c r="D124" s="454"/>
      <c r="E124" s="454"/>
      <c r="F124" s="454"/>
      <c r="G124" s="454"/>
      <c r="H124" s="454"/>
      <c r="I124" s="454"/>
      <c r="J124" s="259"/>
      <c r="K124" s="260"/>
      <c r="L124" s="259"/>
      <c r="M124" s="259"/>
      <c r="N124" s="146"/>
    </row>
    <row r="125" spans="1:14" ht="15.75" thickBot="1" x14ac:dyDescent="0.3">
      <c r="A125" s="450" t="s">
        <v>342</v>
      </c>
      <c r="B125" s="450"/>
      <c r="C125" s="450"/>
      <c r="D125" s="450"/>
      <c r="E125" s="450"/>
      <c r="F125" s="450"/>
      <c r="G125" s="450"/>
      <c r="H125" s="450"/>
      <c r="I125" s="450"/>
      <c r="J125" s="257"/>
      <c r="K125" s="346"/>
      <c r="L125" s="219" t="s">
        <v>13</v>
      </c>
      <c r="M125" s="219"/>
      <c r="N125" s="146"/>
    </row>
    <row r="126" spans="1:14" ht="50.25" customHeight="1" thickBot="1" x14ac:dyDescent="0.3">
      <c r="A126" s="450"/>
      <c r="B126" s="450"/>
      <c r="C126" s="450"/>
      <c r="D126" s="450"/>
      <c r="E126" s="450"/>
      <c r="F126" s="450"/>
      <c r="G126" s="450"/>
      <c r="H126" s="450"/>
      <c r="I126" s="450"/>
      <c r="J126" s="257"/>
      <c r="K126" s="258"/>
      <c r="L126" s="257"/>
      <c r="M126" s="257"/>
      <c r="N126" s="146"/>
    </row>
    <row r="127" spans="1:14" ht="15.75" customHeight="1" thickBot="1" x14ac:dyDescent="0.3">
      <c r="A127" s="454" t="s">
        <v>343</v>
      </c>
      <c r="B127" s="454"/>
      <c r="C127" s="454"/>
      <c r="D127" s="454"/>
      <c r="E127" s="454"/>
      <c r="F127" s="454"/>
      <c r="G127" s="454"/>
      <c r="H127" s="454"/>
      <c r="I127" s="454"/>
      <c r="J127" s="259"/>
      <c r="K127" s="346"/>
      <c r="L127" s="78" t="s">
        <v>13</v>
      </c>
      <c r="M127" s="78"/>
      <c r="N127" s="146"/>
    </row>
    <row r="128" spans="1:14" ht="42" customHeight="1" thickBot="1" x14ac:dyDescent="0.3">
      <c r="A128" s="454"/>
      <c r="B128" s="454"/>
      <c r="C128" s="454"/>
      <c r="D128" s="454"/>
      <c r="E128" s="454"/>
      <c r="F128" s="454"/>
      <c r="G128" s="454"/>
      <c r="H128" s="454"/>
      <c r="I128" s="454"/>
      <c r="J128" s="259"/>
      <c r="K128" s="260"/>
      <c r="L128" s="259"/>
      <c r="M128" s="259"/>
      <c r="N128" s="253"/>
    </row>
    <row r="129" spans="1:14" ht="15.75" thickBot="1" x14ac:dyDescent="0.3">
      <c r="A129" s="450" t="s">
        <v>72</v>
      </c>
      <c r="B129" s="450"/>
      <c r="C129" s="450"/>
      <c r="D129" s="450"/>
      <c r="E129" s="450"/>
      <c r="F129" s="450"/>
      <c r="G129" s="450"/>
      <c r="H129" s="450"/>
      <c r="I129" s="450"/>
      <c r="J129" s="257"/>
      <c r="K129" s="346"/>
      <c r="L129" s="219" t="s">
        <v>13</v>
      </c>
      <c r="M129" s="219"/>
      <c r="N129" s="166" t="s">
        <v>257</v>
      </c>
    </row>
    <row r="130" spans="1:14" x14ac:dyDescent="0.25">
      <c r="A130" s="450"/>
      <c r="B130" s="450"/>
      <c r="C130" s="450"/>
      <c r="D130" s="450"/>
      <c r="E130" s="450"/>
      <c r="F130" s="450"/>
      <c r="G130" s="450"/>
      <c r="H130" s="450"/>
      <c r="I130" s="450"/>
      <c r="J130" s="257"/>
      <c r="K130" s="258"/>
      <c r="L130" s="257"/>
      <c r="M130" s="257"/>
      <c r="N130" s="166" t="s">
        <v>258</v>
      </c>
    </row>
    <row r="131" spans="1:14" s="131" customFormat="1" x14ac:dyDescent="0.25">
      <c r="A131" s="262"/>
      <c r="B131" s="262"/>
      <c r="C131" s="262"/>
      <c r="D131" s="262"/>
      <c r="E131" s="262"/>
      <c r="F131" s="262"/>
      <c r="G131" s="262"/>
      <c r="H131" s="262"/>
      <c r="I131" s="262"/>
      <c r="J131" s="259"/>
      <c r="K131" s="260"/>
      <c r="L131" s="259"/>
      <c r="M131" s="259"/>
      <c r="N131" s="146"/>
    </row>
    <row r="132" spans="1:14" s="131" customFormat="1" ht="15" customHeight="1" thickBot="1" x14ac:dyDescent="0.3">
      <c r="A132" s="396" t="s">
        <v>98</v>
      </c>
      <c r="B132" s="396"/>
      <c r="C132" s="396"/>
      <c r="D132" s="396"/>
      <c r="E132" s="396"/>
      <c r="F132" s="396"/>
      <c r="G132" s="396"/>
      <c r="H132" s="396"/>
      <c r="I132" s="396"/>
      <c r="J132" s="61"/>
      <c r="K132" s="167">
        <f>SUM(K121:K129)</f>
        <v>0</v>
      </c>
      <c r="L132" s="78" t="s">
        <v>13</v>
      </c>
      <c r="M132" s="78"/>
      <c r="N132" s="169">
        <f>IF('1. Uddelinger'!E52=K132,0,1)</f>
        <v>0</v>
      </c>
    </row>
    <row r="133" spans="1:14" s="131" customFormat="1" ht="6" customHeight="1" thickTop="1" x14ac:dyDescent="0.25">
      <c r="A133" s="396"/>
      <c r="B133" s="396"/>
      <c r="C133" s="396"/>
      <c r="D133" s="396"/>
      <c r="E133" s="396"/>
      <c r="F133" s="396"/>
      <c r="G133" s="396"/>
      <c r="H133" s="396"/>
      <c r="I133" s="396"/>
      <c r="J133" s="61"/>
      <c r="K133" s="79"/>
      <c r="L133" s="78"/>
      <c r="M133" s="78"/>
      <c r="N133" s="146"/>
    </row>
    <row r="134" spans="1:14" s="131" customFormat="1" ht="87" customHeight="1" x14ac:dyDescent="0.25">
      <c r="A134" s="396"/>
      <c r="B134" s="396"/>
      <c r="C134" s="396"/>
      <c r="D134" s="396"/>
      <c r="E134" s="396"/>
      <c r="F134" s="396"/>
      <c r="G134" s="396"/>
      <c r="H134" s="396"/>
      <c r="I134" s="396"/>
      <c r="J134" s="61"/>
      <c r="K134" s="210" t="s">
        <v>168</v>
      </c>
      <c r="L134" s="78"/>
      <c r="M134" s="78"/>
      <c r="N134" s="242" t="s">
        <v>260</v>
      </c>
    </row>
    <row r="135" spans="1:14" s="131" customFormat="1" ht="14.25" customHeight="1" thickBot="1" x14ac:dyDescent="0.3">
      <c r="A135" s="150"/>
      <c r="B135" s="150"/>
      <c r="C135" s="150"/>
      <c r="D135" s="150"/>
      <c r="E135" s="150"/>
      <c r="F135" s="150"/>
      <c r="G135" s="150"/>
      <c r="H135" s="150"/>
      <c r="I135" s="150"/>
      <c r="J135" s="61"/>
      <c r="K135" s="124">
        <f>B117</f>
        <v>0</v>
      </c>
      <c r="L135" s="78"/>
      <c r="M135" s="78"/>
      <c r="N135" s="243">
        <f>SUM(N42+N68+N87+N109+N132)</f>
        <v>0</v>
      </c>
    </row>
    <row r="136" spans="1:14" s="131" customFormat="1" ht="15.75" thickTop="1" x14ac:dyDescent="0.25">
      <c r="A136" s="262"/>
      <c r="B136" s="262"/>
      <c r="C136" s="262"/>
      <c r="D136" s="262"/>
      <c r="E136" s="262"/>
      <c r="F136" s="262"/>
      <c r="G136" s="262"/>
      <c r="H136" s="262"/>
      <c r="I136" s="262"/>
      <c r="J136" s="259"/>
      <c r="K136" s="259"/>
      <c r="L136" s="259"/>
      <c r="M136" s="259"/>
      <c r="N136" s="146"/>
    </row>
    <row r="137" spans="1:14" x14ac:dyDescent="0.25">
      <c r="A137" s="211"/>
      <c r="B137" s="211"/>
      <c r="C137" s="211"/>
      <c r="D137" s="211"/>
      <c r="E137" s="211"/>
      <c r="F137" s="211"/>
      <c r="G137" s="211"/>
      <c r="H137" s="211"/>
      <c r="I137" s="211"/>
      <c r="N137" s="146"/>
    </row>
    <row r="138" spans="1:14" x14ac:dyDescent="0.25">
      <c r="N138" s="169" t="s">
        <v>254</v>
      </c>
    </row>
    <row r="139" spans="1:14" x14ac:dyDescent="0.25">
      <c r="N139" s="127" t="str">
        <f>IF(AND('1. Uddelinger'!E52&gt;0,N135=0),"JA","NEJ")</f>
        <v>NEJ</v>
      </c>
    </row>
    <row r="140" spans="1:14" x14ac:dyDescent="0.25">
      <c r="N140" s="146"/>
    </row>
    <row r="141" spans="1:14" x14ac:dyDescent="0.25">
      <c r="N141" s="169" t="s">
        <v>353</v>
      </c>
    </row>
    <row r="142" spans="1:14" x14ac:dyDescent="0.25">
      <c r="N142" s="127" t="str">
        <f>IF('1. Uddelinger'!E52="","JA","NEJ")</f>
        <v>JA</v>
      </c>
    </row>
    <row r="143" spans="1:14" x14ac:dyDescent="0.25">
      <c r="N143" s="146"/>
    </row>
    <row r="144" spans="1:14" hidden="1" x14ac:dyDescent="0.25">
      <c r="A144" s="461"/>
      <c r="B144" s="461"/>
      <c r="C144" s="461"/>
      <c r="D144" s="259"/>
      <c r="E144" s="259"/>
      <c r="F144" s="259"/>
      <c r="G144" s="259"/>
      <c r="H144" s="259"/>
      <c r="I144" s="259"/>
      <c r="J144" s="259"/>
      <c r="K144" s="259"/>
      <c r="L144" s="259"/>
      <c r="M144" s="259"/>
    </row>
    <row r="145" spans="14:15" s="131" customFormat="1" hidden="1" x14ac:dyDescent="0.25">
      <c r="N145" s="132"/>
      <c r="O145" s="133"/>
    </row>
    <row r="146" spans="14:15" s="131" customFormat="1" hidden="1" x14ac:dyDescent="0.25">
      <c r="N146" s="132"/>
      <c r="O146" s="133"/>
    </row>
    <row r="147" spans="14:15" s="131" customFormat="1" hidden="1" x14ac:dyDescent="0.25">
      <c r="N147" s="132"/>
      <c r="O147" s="133"/>
    </row>
    <row r="148" spans="14:15" s="131" customFormat="1" hidden="1" x14ac:dyDescent="0.25">
      <c r="N148" s="132"/>
      <c r="O148" s="133"/>
    </row>
    <row r="149" spans="14:15" s="131" customFormat="1" hidden="1" x14ac:dyDescent="0.25">
      <c r="N149" s="132"/>
      <c r="O149" s="133"/>
    </row>
    <row r="150" spans="14:15" s="131" customFormat="1" hidden="1" x14ac:dyDescent="0.25">
      <c r="N150" s="132"/>
      <c r="O150" s="133"/>
    </row>
    <row r="151" spans="14:15" s="131" customFormat="1" hidden="1" x14ac:dyDescent="0.25">
      <c r="N151" s="132"/>
      <c r="O151" s="133"/>
    </row>
    <row r="152" spans="14:15" s="131" customFormat="1" hidden="1" x14ac:dyDescent="0.25">
      <c r="N152" s="132"/>
      <c r="O152" s="133"/>
    </row>
    <row r="153" spans="14:15" s="131" customFormat="1" hidden="1" x14ac:dyDescent="0.25">
      <c r="N153" s="132"/>
      <c r="O153" s="133"/>
    </row>
    <row r="154" spans="14:15" s="131" customFormat="1" hidden="1" x14ac:dyDescent="0.25">
      <c r="N154" s="132"/>
      <c r="O154" s="133"/>
    </row>
    <row r="155" spans="14:15" s="131" customFormat="1" hidden="1" x14ac:dyDescent="0.25">
      <c r="N155" s="132"/>
      <c r="O155" s="133"/>
    </row>
    <row r="156" spans="14:15" s="131" customFormat="1" hidden="1" x14ac:dyDescent="0.25">
      <c r="N156" s="132"/>
      <c r="O156" s="133"/>
    </row>
    <row r="157" spans="14:15" s="131" customFormat="1" hidden="1" x14ac:dyDescent="0.25">
      <c r="N157" s="132"/>
      <c r="O157" s="133"/>
    </row>
    <row r="158" spans="14:15" s="131" customFormat="1" hidden="1" x14ac:dyDescent="0.25">
      <c r="N158" s="132"/>
      <c r="O158" s="133"/>
    </row>
    <row r="159" spans="14:15" s="131" customFormat="1" hidden="1" x14ac:dyDescent="0.25">
      <c r="N159" s="132"/>
      <c r="O159" s="133"/>
    </row>
    <row r="160" spans="14:15" s="131" customFormat="1" hidden="1" x14ac:dyDescent="0.25">
      <c r="N160" s="132"/>
      <c r="O160" s="133"/>
    </row>
    <row r="161" spans="14:15" s="131" customFormat="1" hidden="1" x14ac:dyDescent="0.25">
      <c r="N161" s="132"/>
      <c r="O161" s="133"/>
    </row>
    <row r="162" spans="14:15" s="131" customFormat="1" hidden="1" x14ac:dyDescent="0.25">
      <c r="N162" s="132"/>
      <c r="O162" s="133"/>
    </row>
    <row r="163" spans="14:15" s="131" customFormat="1" hidden="1" x14ac:dyDescent="0.25">
      <c r="N163" s="132"/>
      <c r="O163" s="133"/>
    </row>
    <row r="164" spans="14:15" s="131" customFormat="1" hidden="1" x14ac:dyDescent="0.25">
      <c r="N164" s="132"/>
      <c r="O164" s="133"/>
    </row>
    <row r="165" spans="14:15" s="131" customFormat="1" hidden="1" x14ac:dyDescent="0.25">
      <c r="N165" s="132"/>
      <c r="O165" s="133"/>
    </row>
    <row r="166" spans="14:15" s="131" customFormat="1" hidden="1" x14ac:dyDescent="0.25">
      <c r="N166" s="132"/>
      <c r="O166" s="133"/>
    </row>
    <row r="167" spans="14:15" s="131" customFormat="1" hidden="1" x14ac:dyDescent="0.25">
      <c r="N167" s="132"/>
      <c r="O167" s="133"/>
    </row>
    <row r="168" spans="14:15" s="131" customFormat="1" hidden="1" x14ac:dyDescent="0.25">
      <c r="N168" s="132"/>
      <c r="O168" s="133"/>
    </row>
    <row r="169" spans="14:15" s="131" customFormat="1" hidden="1" x14ac:dyDescent="0.25">
      <c r="N169" s="132"/>
      <c r="O169" s="133"/>
    </row>
    <row r="170" spans="14:15" s="131" customFormat="1" hidden="1" x14ac:dyDescent="0.25">
      <c r="N170" s="132"/>
      <c r="O170" s="133"/>
    </row>
    <row r="171" spans="14:15" s="131" customFormat="1" hidden="1" x14ac:dyDescent="0.25">
      <c r="N171" s="132"/>
      <c r="O171" s="133"/>
    </row>
    <row r="172" spans="14:15" s="131" customFormat="1" hidden="1" x14ac:dyDescent="0.25">
      <c r="N172" s="132"/>
      <c r="O172" s="133"/>
    </row>
    <row r="173" spans="14:15" s="131" customFormat="1" hidden="1" x14ac:dyDescent="0.25">
      <c r="N173" s="132"/>
      <c r="O173" s="133"/>
    </row>
    <row r="174" spans="14:15" s="131" customFormat="1" hidden="1" x14ac:dyDescent="0.25">
      <c r="N174" s="132"/>
      <c r="O174" s="133"/>
    </row>
    <row r="175" spans="14:15" s="131" customFormat="1" hidden="1" x14ac:dyDescent="0.25">
      <c r="N175" s="132"/>
      <c r="O175" s="133"/>
    </row>
    <row r="176" spans="14:15" hidden="1" x14ac:dyDescent="0.25"/>
    <row r="177" x14ac:dyDescent="0.25"/>
  </sheetData>
  <sheetProtection algorithmName="SHA-512" hashValue="1Pcue3rS6JTGvLE+oGdUG/EAoPr7ydXdnyrzFdpp3KxfqiyTLDW7qwUc1rx7kmeBHZn/PeLAZ3MttcGSZr4Vug==" saltValue="S6VSv/Vqz1OA/dYlMfPkdg==" spinCount="100000" sheet="1" objects="1" scenarios="1"/>
  <protectedRanges>
    <protectedRange sqref="K11 H14 H16 H18 H20 H22 H24 K31 K33 K35 K37 K39 K53 K55 K57 K61 K63 K65 K80 K82 K84 K97 K99 K101 K103 K105 K107 K121 K123 K125 K127 K129" name="Indtastmimgsfelter"/>
  </protectedRanges>
  <mergeCells count="48">
    <mergeCell ref="B2:L2"/>
    <mergeCell ref="A46:H46"/>
    <mergeCell ref="I3:L3"/>
    <mergeCell ref="A6:N6"/>
    <mergeCell ref="A11:H12"/>
    <mergeCell ref="A13:H13"/>
    <mergeCell ref="A4:M4"/>
    <mergeCell ref="B26:F26"/>
    <mergeCell ref="B18:F18"/>
    <mergeCell ref="B22:F22"/>
    <mergeCell ref="A31:H32"/>
    <mergeCell ref="A33:H34"/>
    <mergeCell ref="B24:F24"/>
    <mergeCell ref="A61:H62"/>
    <mergeCell ref="A144:C144"/>
    <mergeCell ref="A35:H36"/>
    <mergeCell ref="A37:H38"/>
    <mergeCell ref="A82:H83"/>
    <mergeCell ref="A84:H85"/>
    <mergeCell ref="A87:H89"/>
    <mergeCell ref="A91:H91"/>
    <mergeCell ref="A92:D92"/>
    <mergeCell ref="A97:H98"/>
    <mergeCell ref="A65:H66"/>
    <mergeCell ref="A68:H70"/>
    <mergeCell ref="A74:N74"/>
    <mergeCell ref="A75:D75"/>
    <mergeCell ref="A39:H40"/>
    <mergeCell ref="A42:H44"/>
    <mergeCell ref="A47:N47"/>
    <mergeCell ref="A53:H54"/>
    <mergeCell ref="A55:H56"/>
    <mergeCell ref="A57:H58"/>
    <mergeCell ref="A59:H60"/>
    <mergeCell ref="A127:I128"/>
    <mergeCell ref="A129:I130"/>
    <mergeCell ref="A132:I134"/>
    <mergeCell ref="A63:I64"/>
    <mergeCell ref="A114:I114"/>
    <mergeCell ref="A115:N115"/>
    <mergeCell ref="A121:I122"/>
    <mergeCell ref="A123:I124"/>
    <mergeCell ref="A125:I126"/>
    <mergeCell ref="A103:H104"/>
    <mergeCell ref="A105:H106"/>
    <mergeCell ref="A99:H100"/>
    <mergeCell ref="A101:H102"/>
    <mergeCell ref="A80:H81"/>
  </mergeCells>
  <conditionalFormatting sqref="K44">
    <cfRule type="expression" dxfId="33" priority="18">
      <formula>$K$42&lt;&gt;$B$8</formula>
    </cfRule>
  </conditionalFormatting>
  <conditionalFormatting sqref="K70">
    <cfRule type="expression" dxfId="32" priority="17">
      <formula>$K$68&lt;&gt;$B$49</formula>
    </cfRule>
  </conditionalFormatting>
  <conditionalFormatting sqref="K89">
    <cfRule type="expression" dxfId="31" priority="16">
      <formula>$K$87&lt;&gt;$B$76</formula>
    </cfRule>
  </conditionalFormatting>
  <conditionalFormatting sqref="K111">
    <cfRule type="expression" dxfId="30" priority="15">
      <formula>$K$109&lt;&gt;$B$93</formula>
    </cfRule>
  </conditionalFormatting>
  <conditionalFormatting sqref="H28">
    <cfRule type="expression" dxfId="29" priority="13">
      <formula>$H$26&lt;&gt;$K$11</formula>
    </cfRule>
  </conditionalFormatting>
  <conditionalFormatting sqref="K134">
    <cfRule type="expression" dxfId="28" priority="11">
      <formula>$B$117&lt;&gt;$K$132</formula>
    </cfRule>
  </conditionalFormatting>
  <dataValidations count="2">
    <dataValidation type="whole" allowBlank="1" showInputMessage="1" showErrorMessage="1" error="Der må kun angives positive heltal eller tallet 0" sqref="K38 K1 H1 K130:K1048576 K128 K126 K124 K122 K108:K120 K106 K104 K102 K100 K98 K85:K96 K83 K81 K66:K79 K64 K62 K58:K60 K56 K54 K40:K52 H15 H25:H1048576 H23 H21 H19 H17 H3:H13 K36 K34 K3:K30 K32">
      <formula1>0</formula1>
      <formula2>99999999999</formula2>
    </dataValidation>
    <dataValidation type="whole" allowBlank="1" showInputMessage="1" showErrorMessage="1" error="Der må kun angives positive heltal (max 10 cifre) eller tallet 0" sqref="K31 K33 K35 H14 H16 H18 H20 H22 H24 K37 K39 K53 K55 K57 K61 K63 K65 K80 K82 K84 K97 K99 K101 K103 K105 K107 K121 K123 K125 K127 K129">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4" id="{8C5713CB-E592-49A7-A818-523300530A81}">
            <xm:f>'2. Forskn.'!#REF!&lt;&gt;'2. Forskn.'!$F$7</xm:f>
            <x14:dxf>
              <fill>
                <patternFill>
                  <bgColor rgb="FFFFFFCC"/>
                </patternFill>
              </fill>
            </x14:dxf>
          </x14:cfRule>
          <xm:sqref>K28</xm:sqref>
        </x14:conditionalFormatting>
        <x14:conditionalFormatting xmlns:xm="http://schemas.microsoft.com/office/excel/2006/main">
          <x14:cfRule type="expression" priority="10" id="{E919F66E-49FF-42F1-BF5B-3AF992EB3BF4}">
            <xm:f>'1. Uddelinger'!$E$52&lt;1</xm:f>
            <x14:dxf>
              <font>
                <color theme="0" tint="-0.24994659260841701"/>
              </font>
              <fill>
                <patternFill patternType="lightUp"/>
              </fill>
              <border>
                <left/>
                <right/>
                <top/>
                <bottom/>
                <vertical/>
                <horizontal/>
              </border>
            </x14:dxf>
          </x14:cfRule>
          <xm:sqref>K11 H14 H16 H18 H20 H22 H24 H26 H29 K31 K33 K35 K37 K39 K42 K44:K45 K53 K55 K57 K59 K61 K63 K65 K68 K70:K71 K80 K82 K84 K87 K89:K90 K97 K99 K101 K103 K105 K107 K109 K111:K112 K121 K123 K125 K127 K129 K132 K134:K135</xm:sqref>
        </x14:conditionalFormatting>
        <x14:conditionalFormatting xmlns:xm="http://schemas.microsoft.com/office/excel/2006/main">
          <x14:cfRule type="expression" priority="9" id="{849361DA-D017-46CD-BAC7-4C37999B8DAE}">
            <xm:f>'1. Uddelinger'!$E$52&lt;1</xm:f>
            <x14:dxf>
              <font>
                <color theme="0" tint="-0.24994659260841701"/>
              </font>
              <border>
                <left/>
                <right/>
                <top/>
                <bottom/>
                <vertical/>
                <horizontal/>
              </border>
            </x14:dxf>
          </x14:cfRule>
          <xm:sqref>A1:M1 A2 M2 A3:M9 A124:M1048576 A123:K123 M123 A11:M122 A10:L10</xm:sqref>
        </x14:conditionalFormatting>
        <x14:conditionalFormatting xmlns:xm="http://schemas.microsoft.com/office/excel/2006/main">
          <x14:cfRule type="expression" priority="8" id="{5D5B3907-18AE-46B7-9A92-F9E1BD3C0BD6}">
            <xm:f>'1. Uddelinger'!$E$40&lt;1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3" id="{CA7E3D80-C8AA-4C5B-BDBE-52576B2AEECB}">
            <xm:f>'1. Uddelinger'!$E$52&gt;0</xm:f>
            <x14:dxf>
              <font>
                <color theme="0"/>
              </font>
              <border>
                <left/>
                <right/>
                <top/>
                <bottom/>
                <vertical/>
                <horizontal/>
              </border>
            </x14:dxf>
          </x14:cfRule>
          <x14:cfRule type="expression" priority="4" id="{2906AD04-9BDA-4A6C-A06F-D0BA505B409D}">
            <xm:f>'1. Uddelinger'!$E$49&gt;0</xm:f>
            <x14:dxf>
              <font>
                <color theme="0"/>
              </font>
              <border>
                <left/>
                <right/>
                <top/>
                <bottom/>
                <vertical/>
                <horizontal/>
              </border>
            </x14:dxf>
          </x14:cfRule>
          <x14:cfRule type="expression" priority="5" id="{86A7A637-5C1F-4891-9862-2CC514456649}">
            <xm:f>'1. Uddelinger'!$E$46&gt;0</xm:f>
            <x14:dxf>
              <font>
                <color theme="0"/>
              </font>
              <border>
                <left/>
                <right/>
                <top/>
                <bottom/>
                <vertical/>
                <horizontal/>
              </border>
            </x14:dxf>
          </x14:cfRule>
          <x14:cfRule type="expression" priority="6" id="{935D6A21-9A47-478B-B83C-A5476351E6D4}">
            <xm:f>'1. Uddelinger'!$E$43&gt;0</xm:f>
            <x14:dxf>
              <font>
                <color theme="0"/>
              </font>
              <border>
                <left/>
                <right/>
                <top/>
                <bottom/>
                <vertical/>
                <horizontal/>
              </border>
            </x14:dxf>
          </x14:cfRule>
          <x14:cfRule type="expression" priority="7" id="{2D73F65C-9FC2-41B4-9A90-75D061C00BA8}">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2" id="{C5E88D71-3F0C-4C97-BDF1-560B5A61C0F8}">
            <xm:f>'1. Uddelinger'!$E$46&lt;1</xm:f>
            <x14:dxf>
              <font>
                <color theme="0" tint="-0.24994659260841701"/>
              </font>
              <border>
                <left/>
                <right/>
                <top/>
                <bottom/>
                <vertical/>
                <horizontal/>
              </border>
            </x14:dxf>
          </x14:cfRule>
          <xm:sqref>L123</xm:sqref>
        </x14:conditionalFormatting>
        <x14:conditionalFormatting xmlns:xm="http://schemas.microsoft.com/office/excel/2006/main">
          <x14:cfRule type="expression" priority="1" id="{5937EDE7-CB2B-49AC-8F67-8654ECA7026A}">
            <xm:f>'1. Uddelinger'!$E$34&lt;1</xm:f>
            <x14:dxf>
              <font>
                <color theme="0" tint="-0.24994659260841701"/>
              </font>
              <border>
                <left/>
                <right/>
                <top/>
                <bottom/>
                <vertical/>
                <horizontal/>
              </border>
            </x14:dxf>
          </x14:cfRule>
          <xm:sqref>M10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XFB145"/>
  <sheetViews>
    <sheetView zoomScaleNormal="100" workbookViewId="0">
      <selection activeCell="A21" sqref="A21:E21"/>
    </sheetView>
  </sheetViews>
  <sheetFormatPr defaultColWidth="0" defaultRowHeight="14.25" zeroHeight="1" x14ac:dyDescent="0.2"/>
  <cols>
    <col min="1" max="1" width="56" style="19" customWidth="1"/>
    <col min="2" max="2" width="19.7109375" style="19" customWidth="1"/>
    <col min="3" max="3" width="5.7109375" style="19" customWidth="1"/>
    <col min="4" max="4" width="19.7109375" style="19" customWidth="1"/>
    <col min="5" max="5" width="6.28515625" style="19" customWidth="1"/>
    <col min="6" max="6" width="37.42578125" style="19" customWidth="1"/>
    <col min="7" max="7" width="9" style="19" customWidth="1"/>
    <col min="8" max="8" width="14" style="19" customWidth="1"/>
    <col min="9" max="9" width="7.7109375" style="19" customWidth="1"/>
    <col min="10" max="10" width="15" style="61" hidden="1"/>
    <col min="11" max="11" width="9.140625" style="61" hidden="1"/>
    <col min="12" max="16380" width="15" style="61" hidden="1"/>
    <col min="16381" max="16381" width="9.140625" style="61" hidden="1"/>
    <col min="16382" max="16382" width="15" style="61" hidden="1"/>
    <col min="16383" max="16384" width="9.42578125" style="61" hidden="1"/>
  </cols>
  <sheetData>
    <row r="1" spans="1:9" ht="45" customHeight="1" thickBot="1" x14ac:dyDescent="0.3">
      <c r="A1" s="58" t="s">
        <v>214</v>
      </c>
      <c r="B1" s="57"/>
      <c r="C1" s="57"/>
      <c r="D1" s="57"/>
      <c r="E1" s="57"/>
      <c r="F1" s="57"/>
      <c r="G1" s="57"/>
      <c r="H1" s="57"/>
      <c r="I1" s="57"/>
    </row>
    <row r="2" spans="1:9" s="18" customFormat="1" x14ac:dyDescent="0.2">
      <c r="A2" s="61"/>
      <c r="B2" s="61"/>
      <c r="C2" s="61"/>
      <c r="D2" s="61"/>
      <c r="E2" s="61"/>
      <c r="F2" s="61"/>
      <c r="G2" s="61"/>
      <c r="H2" s="61"/>
      <c r="I2" s="61"/>
    </row>
    <row r="3" spans="1:9" ht="26.25" customHeight="1" x14ac:dyDescent="0.2">
      <c r="A3" s="487" t="s">
        <v>251</v>
      </c>
      <c r="B3" s="488"/>
      <c r="C3" s="488"/>
      <c r="D3" s="488"/>
      <c r="E3" s="302"/>
      <c r="F3" s="277" t="s">
        <v>215</v>
      </c>
      <c r="G3" s="302"/>
      <c r="H3" s="303" t="s">
        <v>250</v>
      </c>
    </row>
    <row r="4" spans="1:9" s="66" customFormat="1" ht="12.75" customHeight="1" x14ac:dyDescent="0.25">
      <c r="A4" s="490"/>
      <c r="B4" s="490"/>
      <c r="C4" s="490"/>
      <c r="D4" s="490"/>
      <c r="E4" s="490"/>
      <c r="F4" s="490"/>
      <c r="G4" s="490"/>
      <c r="H4" s="490"/>
    </row>
    <row r="5" spans="1:9" s="307" customFormat="1" ht="20.25" customHeight="1" x14ac:dyDescent="0.25">
      <c r="A5" s="482" t="s">
        <v>299</v>
      </c>
      <c r="B5" s="482"/>
      <c r="C5" s="482"/>
      <c r="D5" s="482"/>
      <c r="E5" s="482"/>
      <c r="F5" s="304" t="s">
        <v>216</v>
      </c>
      <c r="G5" s="304"/>
      <c r="H5" s="305" t="str">
        <f>IF(AND('1. Uddelinger'!P66="JA",'1. Uddelinger'!P68="JA"),"JA","NEJ")</f>
        <v>NEJ</v>
      </c>
      <c r="I5" s="306">
        <f t="shared" ref="I5:I13" si="0">IF(H5="JA",1,0)</f>
        <v>0</v>
      </c>
    </row>
    <row r="6" spans="1:9" s="307" customFormat="1" ht="20.25" customHeight="1" x14ac:dyDescent="0.25">
      <c r="A6" s="483" t="s">
        <v>300</v>
      </c>
      <c r="B6" s="483"/>
      <c r="C6" s="483"/>
      <c r="D6" s="483"/>
      <c r="E6" s="483"/>
      <c r="F6" s="308" t="str">
        <f>IF(AND('1. Uddelinger'!H7&gt;0),"Skal udfyldes","Ikke aktuelt (ingen bevillinger indtastet)")</f>
        <v>Ikke aktuelt (ingen bevillinger indtastet)</v>
      </c>
      <c r="G6" s="309"/>
      <c r="H6" s="310" t="str">
        <f>IF(OR('2. Forskn.'!N148="JA",'2. Forskn.'!N151="JA"),"JA","NEJ")</f>
        <v>JA</v>
      </c>
      <c r="I6" s="306">
        <f t="shared" si="0"/>
        <v>1</v>
      </c>
    </row>
    <row r="7" spans="1:9" s="307" customFormat="1" ht="20.25" customHeight="1" x14ac:dyDescent="0.25">
      <c r="A7" s="482" t="s">
        <v>301</v>
      </c>
      <c r="B7" s="482"/>
      <c r="C7" s="482"/>
      <c r="D7" s="482"/>
      <c r="E7" s="482"/>
      <c r="F7" s="304" t="str">
        <f>IF(AND('1. Uddelinger'!E34&gt;0),"Skal udfyldes","Ikke aktuelt (ingen bevillinger indtastet)")</f>
        <v>Ikke aktuelt (ingen bevillinger indtastet)</v>
      </c>
      <c r="G7" s="304"/>
      <c r="H7" s="305" t="str">
        <f>IF(OR('3. Kultur'!N150="JA",'3. Kultur'!N153="JA"),"JA","NEJ")</f>
        <v>JA</v>
      </c>
      <c r="I7" s="306">
        <f t="shared" si="0"/>
        <v>1</v>
      </c>
    </row>
    <row r="8" spans="1:9" s="307" customFormat="1" ht="20.25" customHeight="1" x14ac:dyDescent="0.25">
      <c r="A8" s="483" t="s">
        <v>302</v>
      </c>
      <c r="B8" s="483"/>
      <c r="C8" s="483"/>
      <c r="D8" s="483"/>
      <c r="E8" s="483"/>
      <c r="F8" s="308" t="str">
        <f>IF(AND('1. Uddelinger'!E37&gt;0),"Skal udfyldes","Ikke aktuelt (ingen bevillinger indtastet)")</f>
        <v>Ikke aktuelt (ingen bevillinger indtastet)</v>
      </c>
      <c r="G8" s="309"/>
      <c r="H8" s="310" t="str">
        <f>IF(OR('4. Social'!N131="JA",'4. Social'!N134="JA"),"JA","NEJ")</f>
        <v>JA</v>
      </c>
      <c r="I8" s="306">
        <f t="shared" si="0"/>
        <v>1</v>
      </c>
    </row>
    <row r="9" spans="1:9" s="307" customFormat="1" ht="20.25" customHeight="1" x14ac:dyDescent="0.25">
      <c r="A9" s="482" t="s">
        <v>303</v>
      </c>
      <c r="B9" s="482"/>
      <c r="C9" s="482"/>
      <c r="D9" s="482"/>
      <c r="E9" s="482"/>
      <c r="F9" s="304" t="str">
        <f>IF(AND('1. Uddelinger'!E40&gt;0),"Skal udfyldes","Ikke aktuelt (ingen bevillinger indtastet)")</f>
        <v>Ikke aktuelt (ingen bevillinger indtastet)</v>
      </c>
      <c r="G9" s="311"/>
      <c r="H9" s="305" t="str">
        <f>IF(OR('5. Natur'!N128="JA",'5. Natur'!N131="JA"),"JA","NEJ")</f>
        <v>JA</v>
      </c>
      <c r="I9" s="306">
        <f t="shared" si="0"/>
        <v>1</v>
      </c>
    </row>
    <row r="10" spans="1:9" s="307" customFormat="1" ht="20.25" customHeight="1" x14ac:dyDescent="0.25">
      <c r="A10" s="483" t="s">
        <v>304</v>
      </c>
      <c r="B10" s="483"/>
      <c r="C10" s="483"/>
      <c r="D10" s="483"/>
      <c r="E10" s="483"/>
      <c r="F10" s="308" t="str">
        <f>IF(AND('1. Uddelinger'!E43&gt;0),"Skal udfyldes","Ikke aktuelt (ingen bevillinger indtastet)")</f>
        <v>Ikke aktuelt (ingen bevillinger indtastet)</v>
      </c>
      <c r="G10" s="309"/>
      <c r="H10" s="310" t="str">
        <f>IF(OR('6. Sundhed'!N123="JA",'6. Sundhed'!N126="JA"),"JA","NEJ")</f>
        <v>JA</v>
      </c>
      <c r="I10" s="306">
        <f t="shared" si="0"/>
        <v>1</v>
      </c>
    </row>
    <row r="11" spans="1:9" s="307" customFormat="1" ht="20.25" customHeight="1" x14ac:dyDescent="0.25">
      <c r="A11" s="482" t="s">
        <v>305</v>
      </c>
      <c r="B11" s="482"/>
      <c r="C11" s="482"/>
      <c r="D11" s="482"/>
      <c r="E11" s="482"/>
      <c r="F11" s="304" t="str">
        <f>IF(AND('1. Uddelinger'!E46&gt;0),"Skal udfyldes","Ikke aktuelt (ingen bevillinger indtastet)")</f>
        <v>Ikke aktuelt (ingen bevillinger indtastet)</v>
      </c>
      <c r="G11" s="311"/>
      <c r="H11" s="305" t="str">
        <f>IF(OR('7. Udd.'!N124="JA",'7. Udd.'!N127="JA"),"JA","NEJ")</f>
        <v>JA</v>
      </c>
      <c r="I11" s="306">
        <f t="shared" si="0"/>
        <v>1</v>
      </c>
    </row>
    <row r="12" spans="1:9" s="307" customFormat="1" ht="20.25" customHeight="1" x14ac:dyDescent="0.25">
      <c r="A12" s="483" t="s">
        <v>306</v>
      </c>
      <c r="B12" s="483"/>
      <c r="C12" s="483"/>
      <c r="D12" s="483"/>
      <c r="E12" s="483"/>
      <c r="F12" s="308" t="str">
        <f>IF(AND('1. Uddelinger'!E49&gt;0),"Skal udfyldes","Ikke aktuelt (ingen bevillinger indtastet)")</f>
        <v>Ikke aktuelt (ingen bevillinger indtastet)</v>
      </c>
      <c r="G12" s="309"/>
      <c r="H12" s="310" t="str">
        <f>IF(OR('8. Erhverv'!N115="JA",'8. Erhverv'!N118="JA"),"JA","NEJ")</f>
        <v>JA</v>
      </c>
      <c r="I12" s="306">
        <f t="shared" si="0"/>
        <v>1</v>
      </c>
    </row>
    <row r="13" spans="1:9" s="307" customFormat="1" ht="20.25" customHeight="1" x14ac:dyDescent="0.25">
      <c r="A13" s="482" t="s">
        <v>307</v>
      </c>
      <c r="B13" s="482"/>
      <c r="C13" s="482"/>
      <c r="D13" s="482"/>
      <c r="E13" s="482"/>
      <c r="F13" s="304" t="str">
        <f>IF(AND('1. Uddelinger'!E52&gt;0),"Skal udfyldes","Ikke aktuelt (ingen bevillinger indtastet)")</f>
        <v>Ikke aktuelt (ingen bevillinger indtastet)</v>
      </c>
      <c r="G13" s="311"/>
      <c r="H13" s="305" t="str">
        <f>IF(OR('9. Int.'!N139="JA",'9. Int.'!N142="JA"),"JA","NEJ")</f>
        <v>JA</v>
      </c>
      <c r="I13" s="306">
        <f t="shared" si="0"/>
        <v>1</v>
      </c>
    </row>
    <row r="14" spans="1:9" s="66" customFormat="1" ht="30.75" customHeight="1" x14ac:dyDescent="0.25">
      <c r="A14" s="368"/>
      <c r="B14" s="368"/>
      <c r="C14" s="368"/>
      <c r="D14" s="368"/>
      <c r="E14" s="368"/>
      <c r="F14" s="368"/>
      <c r="G14" s="368"/>
      <c r="H14" s="312"/>
    </row>
    <row r="15" spans="1:9" ht="18" customHeight="1" x14ac:dyDescent="0.2">
      <c r="A15" s="489" t="s">
        <v>218</v>
      </c>
      <c r="B15" s="489"/>
      <c r="C15" s="489"/>
      <c r="D15" s="489"/>
      <c r="E15" s="489"/>
      <c r="F15" s="277" t="s">
        <v>215</v>
      </c>
      <c r="G15" s="302"/>
      <c r="H15" s="313"/>
    </row>
    <row r="16" spans="1:9" ht="29.25" customHeight="1" x14ac:dyDescent="0.2">
      <c r="A16" s="480" t="s">
        <v>351</v>
      </c>
      <c r="B16" s="480"/>
      <c r="C16" s="480"/>
      <c r="D16" s="480"/>
      <c r="E16" s="480"/>
      <c r="F16" s="480"/>
      <c r="G16" s="480"/>
      <c r="H16" s="313"/>
    </row>
    <row r="17" spans="1:9" s="66" customFormat="1" ht="20.25" customHeight="1" x14ac:dyDescent="0.25">
      <c r="A17" s="482" t="s">
        <v>459</v>
      </c>
      <c r="B17" s="482"/>
      <c r="C17" s="482"/>
      <c r="D17" s="482"/>
      <c r="E17" s="482"/>
      <c r="F17" s="304" t="s">
        <v>217</v>
      </c>
      <c r="G17" s="309"/>
      <c r="H17" s="310"/>
      <c r="I17" s="306"/>
    </row>
    <row r="18" spans="1:9" ht="17.25" customHeight="1" x14ac:dyDescent="0.2">
      <c r="A18" s="479"/>
      <c r="B18" s="479"/>
      <c r="C18" s="479"/>
      <c r="D18" s="479"/>
      <c r="E18" s="479"/>
      <c r="F18" s="479"/>
      <c r="G18" s="479"/>
      <c r="H18" s="313"/>
    </row>
    <row r="19" spans="1:9" ht="30" customHeight="1" x14ac:dyDescent="0.2">
      <c r="A19" s="314" t="s">
        <v>234</v>
      </c>
      <c r="B19" s="313"/>
      <c r="C19" s="313"/>
      <c r="D19" s="313"/>
      <c r="E19" s="313"/>
      <c r="F19" s="313"/>
      <c r="G19" s="313"/>
      <c r="H19" s="313"/>
    </row>
    <row r="20" spans="1:9" ht="20.25" customHeight="1" x14ac:dyDescent="0.2">
      <c r="A20" s="315" t="s">
        <v>235</v>
      </c>
      <c r="B20" s="313"/>
      <c r="C20" s="313"/>
      <c r="D20" s="313"/>
      <c r="E20" s="313"/>
      <c r="F20" s="313"/>
      <c r="G20" s="313"/>
      <c r="H20" s="313"/>
    </row>
    <row r="21" spans="1:9" ht="45" customHeight="1" x14ac:dyDescent="0.2">
      <c r="A21" s="484"/>
      <c r="B21" s="485"/>
      <c r="C21" s="485"/>
      <c r="D21" s="485"/>
      <c r="E21" s="486"/>
      <c r="F21" s="313"/>
      <c r="G21" s="313"/>
      <c r="H21" s="313"/>
    </row>
    <row r="22" spans="1:9" ht="22.5" customHeight="1" x14ac:dyDescent="0.2">
      <c r="A22" s="313"/>
      <c r="B22" s="313"/>
      <c r="C22" s="313"/>
      <c r="D22" s="313"/>
      <c r="E22" s="313"/>
      <c r="F22" s="313"/>
      <c r="G22" s="313"/>
      <c r="H22" s="313"/>
    </row>
    <row r="23" spans="1:9" ht="26.25" x14ac:dyDescent="0.2">
      <c r="A23" s="481" t="s">
        <v>292</v>
      </c>
      <c r="B23" s="481"/>
      <c r="C23" s="481"/>
      <c r="D23" s="481"/>
      <c r="E23" s="481"/>
      <c r="F23" s="481"/>
      <c r="G23" s="481"/>
      <c r="H23" s="313"/>
    </row>
    <row r="24" spans="1:9" ht="15.75" customHeight="1" x14ac:dyDescent="0.2">
      <c r="A24" s="479"/>
      <c r="B24" s="479"/>
      <c r="C24" s="479"/>
      <c r="D24" s="479"/>
      <c r="E24" s="479"/>
      <c r="F24" s="479"/>
      <c r="G24" s="479"/>
    </row>
    <row r="25" spans="1:9" x14ac:dyDescent="0.2">
      <c r="A25" s="313"/>
      <c r="B25" s="313"/>
      <c r="C25" s="313"/>
      <c r="D25" s="313"/>
      <c r="E25" s="313"/>
      <c r="F25" s="313"/>
      <c r="G25" s="313"/>
    </row>
    <row r="26" spans="1:9" hidden="1" x14ac:dyDescent="0.2">
      <c r="A26" s="129"/>
      <c r="B26" s="129"/>
      <c r="C26" s="129"/>
      <c r="D26" s="129"/>
      <c r="E26" s="129"/>
      <c r="F26" s="129"/>
      <c r="G26" s="129"/>
      <c r="H26" s="129"/>
      <c r="I26" s="129"/>
    </row>
    <row r="27" spans="1:9" hidden="1" x14ac:dyDescent="0.2">
      <c r="A27" s="129"/>
      <c r="B27" s="129"/>
      <c r="C27" s="129"/>
      <c r="D27" s="129"/>
      <c r="E27" s="129"/>
      <c r="F27" s="129"/>
      <c r="G27" s="129"/>
      <c r="H27" s="129"/>
      <c r="I27" s="129"/>
    </row>
    <row r="28" spans="1:9" hidden="1" x14ac:dyDescent="0.2">
      <c r="A28" s="129"/>
      <c r="B28" s="129"/>
      <c r="C28" s="129"/>
      <c r="D28" s="129"/>
      <c r="E28" s="129"/>
      <c r="F28" s="129"/>
      <c r="G28" s="129"/>
      <c r="H28" s="129"/>
      <c r="I28" s="129"/>
    </row>
    <row r="29" spans="1:9" hidden="1" x14ac:dyDescent="0.2">
      <c r="A29" s="129"/>
      <c r="B29" s="129"/>
      <c r="C29" s="129"/>
      <c r="D29" s="129"/>
      <c r="E29" s="129"/>
      <c r="F29" s="129"/>
      <c r="G29" s="129"/>
      <c r="H29" s="129"/>
      <c r="I29" s="129"/>
    </row>
    <row r="30" spans="1:9" hidden="1" x14ac:dyDescent="0.2">
      <c r="A30" s="129"/>
      <c r="B30" s="129"/>
      <c r="C30" s="129"/>
      <c r="D30" s="129"/>
      <c r="E30" s="129"/>
      <c r="F30" s="129"/>
      <c r="G30" s="129"/>
      <c r="H30" s="129"/>
      <c r="I30" s="129"/>
    </row>
    <row r="31" spans="1:9" hidden="1" x14ac:dyDescent="0.2">
      <c r="A31" s="129"/>
      <c r="B31" s="129"/>
      <c r="C31" s="129"/>
      <c r="D31" s="129"/>
      <c r="E31" s="129"/>
      <c r="F31" s="129"/>
      <c r="G31" s="129"/>
      <c r="H31" s="129"/>
      <c r="I31" s="129"/>
    </row>
    <row r="32" spans="1:9" hidden="1" x14ac:dyDescent="0.2">
      <c r="A32" s="129"/>
      <c r="B32" s="129"/>
      <c r="C32" s="129"/>
      <c r="D32" s="129"/>
      <c r="E32" s="129"/>
      <c r="F32" s="129"/>
      <c r="G32" s="129"/>
      <c r="H32" s="129"/>
      <c r="I32" s="129"/>
    </row>
    <row r="33" spans="1:10" s="19" customFormat="1" hidden="1" x14ac:dyDescent="0.2">
      <c r="A33" s="129"/>
      <c r="B33" s="129"/>
      <c r="C33" s="129"/>
      <c r="D33" s="129"/>
      <c r="E33" s="129"/>
      <c r="F33" s="129"/>
      <c r="G33" s="129"/>
      <c r="H33" s="129"/>
      <c r="I33" s="129"/>
      <c r="J33" s="61"/>
    </row>
    <row r="34" spans="1:10" s="19" customFormat="1" hidden="1" x14ac:dyDescent="0.2">
      <c r="A34" s="129"/>
      <c r="B34" s="129"/>
      <c r="C34" s="129"/>
      <c r="D34" s="129"/>
      <c r="E34" s="129"/>
      <c r="F34" s="129"/>
      <c r="G34" s="129"/>
      <c r="H34" s="129"/>
      <c r="I34" s="129"/>
      <c r="J34" s="61"/>
    </row>
    <row r="35" spans="1:10" s="19" customFormat="1" hidden="1" x14ac:dyDescent="0.2">
      <c r="J35" s="61"/>
    </row>
    <row r="36" spans="1:10" s="19" customFormat="1" hidden="1" x14ac:dyDescent="0.2">
      <c r="J36" s="61"/>
    </row>
    <row r="37" spans="1:10" s="19" customFormat="1" hidden="1" x14ac:dyDescent="0.2">
      <c r="B37" s="316"/>
      <c r="J37" s="61"/>
    </row>
    <row r="38" spans="1:10" s="19" customFormat="1" hidden="1" x14ac:dyDescent="0.2">
      <c r="J38" s="61"/>
    </row>
    <row r="39" spans="1:10" s="19" customFormat="1" hidden="1" x14ac:dyDescent="0.2">
      <c r="J39" s="61"/>
    </row>
    <row r="40" spans="1:10" s="19" customFormat="1" hidden="1" x14ac:dyDescent="0.2">
      <c r="J40" s="61"/>
    </row>
    <row r="41" spans="1:10" s="19" customFormat="1" hidden="1" x14ac:dyDescent="0.2">
      <c r="J41" s="61"/>
    </row>
    <row r="42" spans="1:10" s="19" customFormat="1" hidden="1" x14ac:dyDescent="0.2">
      <c r="J42" s="61"/>
    </row>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x14ac:dyDescent="0.2"/>
  </sheetData>
  <sheetProtection algorithmName="SHA-512" hashValue="m9WxZneX+oV4JLFtxkjof2bLmB5NOKkZOgWRU/7TiDIpm19dvn1ayVgKAaQ4exxltWWqNoIBYjSta5oZFaQ2Ig==" saltValue="1V9UJE87xfIOR4mKde6yPg==" spinCount="100000" sheet="1" objects="1" scenarios="1"/>
  <mergeCells count="19">
    <mergeCell ref="A11:E11"/>
    <mergeCell ref="A12:E12"/>
    <mergeCell ref="A21:E21"/>
    <mergeCell ref="A3:D3"/>
    <mergeCell ref="A15:E15"/>
    <mergeCell ref="A13:E13"/>
    <mergeCell ref="A4:H4"/>
    <mergeCell ref="A7:E7"/>
    <mergeCell ref="A5:E5"/>
    <mergeCell ref="A6:E6"/>
    <mergeCell ref="A8:E8"/>
    <mergeCell ref="A9:E9"/>
    <mergeCell ref="A10:E10"/>
    <mergeCell ref="A24:G24"/>
    <mergeCell ref="A16:G16"/>
    <mergeCell ref="A18:G18"/>
    <mergeCell ref="A23:G23"/>
    <mergeCell ref="A14:G14"/>
    <mergeCell ref="A17:E17"/>
  </mergeCells>
  <conditionalFormatting sqref="A8">
    <cfRule type="expression" dxfId="16" priority="24">
      <formula>#REF! = 0</formula>
    </cfRule>
  </conditionalFormatting>
  <conditionalFormatting sqref="A7">
    <cfRule type="expression" dxfId="15" priority="22">
      <formula>#REF! = 0</formula>
    </cfRule>
  </conditionalFormatting>
  <conditionalFormatting sqref="A9">
    <cfRule type="expression" dxfId="14" priority="21">
      <formula>#REF! = 0</formula>
    </cfRule>
  </conditionalFormatting>
  <conditionalFormatting sqref="A10">
    <cfRule type="expression" dxfId="13" priority="20">
      <formula>#REF! = 0</formula>
    </cfRule>
  </conditionalFormatting>
  <conditionalFormatting sqref="A11:A12">
    <cfRule type="expression" dxfId="12" priority="19">
      <formula>#REF! = 0</formula>
    </cfRule>
  </conditionalFormatting>
  <conditionalFormatting sqref="A13">
    <cfRule type="expression" dxfId="11" priority="18">
      <formula>#REF! = 0</formula>
    </cfRule>
  </conditionalFormatting>
  <conditionalFormatting sqref="H7:H13">
    <cfRule type="expression" dxfId="10" priority="15">
      <formula>#REF!="OK"</formula>
    </cfRule>
    <cfRule type="expression" dxfId="9" priority="16">
      <formula>#REF!="Mangler"</formula>
    </cfRule>
  </conditionalFormatting>
  <conditionalFormatting sqref="A6">
    <cfRule type="expression" dxfId="8" priority="12">
      <formula>#REF! = 0</formula>
    </cfRule>
  </conditionalFormatting>
  <conditionalFormatting sqref="A5">
    <cfRule type="expression" dxfId="7" priority="11">
      <formula>#REF! = 0</formula>
    </cfRule>
  </conditionalFormatting>
  <conditionalFormatting sqref="H5:H6">
    <cfRule type="expression" dxfId="6" priority="8">
      <formula>#REF!="OK"</formula>
    </cfRule>
    <cfRule type="expression" dxfId="5" priority="9">
      <formula>#REF!="Mangler"</formula>
    </cfRule>
  </conditionalFormatting>
  <conditionalFormatting sqref="A17">
    <cfRule type="expression" dxfId="4" priority="7">
      <formula>#REF! = 0</formula>
    </cfRule>
  </conditionalFormatting>
  <conditionalFormatting sqref="H17">
    <cfRule type="expression" dxfId="3" priority="4">
      <formula>#REF!="OK"</formula>
    </cfRule>
    <cfRule type="expression" dxfId="2" priority="5">
      <formula>#REF!="Mangler"</formula>
    </cfRule>
  </conditionalFormatting>
  <conditionalFormatting sqref="I17">
    <cfRule type="iconSet" priority="3">
      <iconSet iconSet="3Symbols">
        <cfvo type="percent" val="0"/>
        <cfvo type="num" val="1"/>
        <cfvo type="num" val="1"/>
      </iconSet>
    </cfRule>
  </conditionalFormatting>
  <hyperlinks>
    <hyperlink ref="A23" r:id="rId1" display="Upload det udfyldte regneark på: www.dst.dk/feriehuse"/>
    <hyperlink ref="A23:C23" r:id="rId2" display="Upload det udfyldte regneark på: www.dst.dk/fond"/>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iconSet" priority="10" id="{84A474C9-ADC3-4629-B266-6CFDC8F96C38}">
            <x14:iconSet iconSet="3Symbols" custom="1">
              <x14:cfvo type="percent">
                <xm:f>0</xm:f>
              </x14:cfvo>
              <x14:cfvo type="num">
                <xm:f>0</xm:f>
              </x14:cfvo>
              <x14:cfvo type="num">
                <xm:f>1</xm:f>
              </x14:cfvo>
              <x14:cfIcon iconSet="NoIcons" iconId="0"/>
              <x14:cfIcon iconSet="3Symbols" iconId="0"/>
              <x14:cfIcon iconSet="3Symbols" iconId="2"/>
            </x14:iconSet>
          </x14:cfRule>
          <xm:sqref>I5:I13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56"/>
  <sheetViews>
    <sheetView workbookViewId="0">
      <selection activeCell="C5" sqref="C5"/>
    </sheetView>
  </sheetViews>
  <sheetFormatPr defaultColWidth="0" defaultRowHeight="15" zeroHeight="1" x14ac:dyDescent="0.25"/>
  <cols>
    <col min="1" max="1" width="65.85546875" style="133" customWidth="1"/>
    <col min="2" max="2" width="1.85546875" style="133" customWidth="1"/>
    <col min="3" max="3" width="67.42578125" style="133" customWidth="1"/>
    <col min="4" max="4" width="71.7109375" style="133" customWidth="1"/>
    <col min="5" max="10" width="9.140625" style="133" hidden="1" customWidth="1"/>
    <col min="11" max="16384" width="9.140625" style="133" hidden="1"/>
  </cols>
  <sheetData>
    <row r="1" spans="1:10" ht="45" customHeight="1" thickBot="1" x14ac:dyDescent="0.3">
      <c r="A1" s="58" t="s">
        <v>201</v>
      </c>
      <c r="B1" s="57"/>
      <c r="C1" s="57"/>
      <c r="D1" s="57"/>
      <c r="E1" s="57"/>
      <c r="F1" s="57"/>
      <c r="G1" s="57"/>
      <c r="H1" s="57"/>
      <c r="I1" s="57"/>
      <c r="J1" s="57"/>
    </row>
    <row r="2" spans="1:10" ht="41.25" customHeight="1" x14ac:dyDescent="0.25">
      <c r="A2" s="492" t="s">
        <v>202</v>
      </c>
      <c r="B2" s="492"/>
      <c r="C2" s="492"/>
      <c r="D2" s="492"/>
      <c r="E2" s="492"/>
      <c r="F2" s="492"/>
      <c r="G2" s="492"/>
      <c r="H2" s="492"/>
      <c r="I2" s="492"/>
      <c r="J2" s="492"/>
    </row>
    <row r="3" spans="1:10" x14ac:dyDescent="0.25">
      <c r="A3" s="61"/>
      <c r="B3" s="61"/>
      <c r="C3" s="61"/>
      <c r="D3" s="61"/>
      <c r="E3" s="61"/>
      <c r="F3" s="61"/>
      <c r="G3" s="61"/>
      <c r="H3" s="61"/>
      <c r="I3" s="61"/>
      <c r="J3" s="61"/>
    </row>
    <row r="4" spans="1:10" x14ac:dyDescent="0.25">
      <c r="A4" s="493" t="s">
        <v>295</v>
      </c>
      <c r="B4" s="493"/>
      <c r="C4" s="493" t="s">
        <v>296</v>
      </c>
      <c r="D4" s="493"/>
      <c r="E4" s="61"/>
      <c r="F4" s="61"/>
      <c r="G4" s="61"/>
      <c r="H4" s="61"/>
      <c r="I4" s="61"/>
      <c r="J4" s="61"/>
    </row>
    <row r="5" spans="1:10" s="251" customFormat="1" ht="15" customHeight="1" x14ac:dyDescent="0.25">
      <c r="A5" s="389" t="s">
        <v>288</v>
      </c>
      <c r="B5" s="439"/>
      <c r="C5" s="130" t="s">
        <v>54</v>
      </c>
      <c r="D5" s="131"/>
    </row>
    <row r="6" spans="1:10" ht="6.75" customHeight="1" x14ac:dyDescent="0.25">
      <c r="A6" s="19"/>
      <c r="B6" s="131"/>
      <c r="C6" s="271"/>
      <c r="D6" s="131"/>
      <c r="E6" s="131"/>
      <c r="F6" s="131"/>
      <c r="G6" s="131"/>
      <c r="H6" s="131"/>
      <c r="I6" s="131"/>
      <c r="J6" s="131"/>
    </row>
    <row r="7" spans="1:10" x14ac:dyDescent="0.25">
      <c r="A7" s="389" t="s">
        <v>236</v>
      </c>
      <c r="B7" s="439"/>
      <c r="C7" s="300"/>
      <c r="D7" s="16" t="s">
        <v>297</v>
      </c>
      <c r="E7" s="131"/>
      <c r="F7" s="131"/>
      <c r="G7" s="131"/>
      <c r="H7" s="131"/>
      <c r="I7" s="131"/>
      <c r="J7" s="131"/>
    </row>
    <row r="8" spans="1:10" ht="30.75" customHeight="1" x14ac:dyDescent="0.25">
      <c r="A8" s="131"/>
      <c r="B8" s="131"/>
      <c r="D8" s="131"/>
      <c r="E8" s="131"/>
      <c r="F8" s="131"/>
      <c r="G8" s="131"/>
      <c r="H8" s="131"/>
      <c r="I8" s="131"/>
      <c r="J8" s="131"/>
    </row>
    <row r="9" spans="1:10" x14ac:dyDescent="0.25">
      <c r="A9" s="389" t="s">
        <v>237</v>
      </c>
      <c r="B9" s="389"/>
      <c r="C9" s="131"/>
      <c r="D9" s="131"/>
      <c r="E9" s="131"/>
      <c r="F9" s="131"/>
      <c r="G9" s="131"/>
      <c r="H9" s="131"/>
      <c r="I9" s="131"/>
      <c r="J9" s="131"/>
    </row>
    <row r="10" spans="1:10" ht="7.5" customHeight="1" x14ac:dyDescent="0.25">
      <c r="A10" s="491"/>
      <c r="B10" s="491"/>
      <c r="C10" s="491"/>
      <c r="D10" s="491"/>
      <c r="E10" s="491"/>
      <c r="F10" s="491"/>
      <c r="G10" s="491"/>
      <c r="H10" s="491"/>
      <c r="I10" s="491"/>
      <c r="J10" s="491"/>
    </row>
    <row r="11" spans="1:10" x14ac:dyDescent="0.25">
      <c r="A11" s="296" t="s">
        <v>244</v>
      </c>
      <c r="B11" s="251"/>
      <c r="C11" s="130" t="s">
        <v>54</v>
      </c>
      <c r="D11" s="251"/>
      <c r="E11" s="131"/>
      <c r="F11" s="131"/>
      <c r="G11" s="131"/>
      <c r="H11" s="131"/>
      <c r="I11" s="131"/>
      <c r="J11" s="131"/>
    </row>
    <row r="12" spans="1:10" ht="10.5" customHeight="1" x14ac:dyDescent="0.25">
      <c r="A12" s="296"/>
      <c r="B12" s="297"/>
      <c r="C12" s="298"/>
      <c r="D12" s="297"/>
      <c r="E12" s="131"/>
      <c r="F12" s="131"/>
      <c r="G12" s="131"/>
      <c r="H12" s="131"/>
      <c r="I12" s="131"/>
      <c r="J12" s="131"/>
    </row>
    <row r="13" spans="1:10" x14ac:dyDescent="0.25">
      <c r="A13" s="263" t="s">
        <v>245</v>
      </c>
      <c r="B13" s="131"/>
      <c r="C13" s="130" t="s">
        <v>54</v>
      </c>
      <c r="D13" s="131"/>
      <c r="E13" s="131"/>
      <c r="F13" s="131"/>
      <c r="G13" s="131"/>
      <c r="H13" s="131"/>
      <c r="I13" s="131"/>
      <c r="J13" s="131"/>
    </row>
    <row r="14" spans="1:10" ht="10.5" customHeight="1" x14ac:dyDescent="0.25">
      <c r="A14" s="263"/>
      <c r="B14" s="271"/>
      <c r="C14" s="299"/>
      <c r="D14" s="271"/>
      <c r="E14" s="131"/>
      <c r="F14" s="131"/>
      <c r="G14" s="131"/>
      <c r="H14" s="131"/>
      <c r="I14" s="131"/>
      <c r="J14" s="131"/>
    </row>
    <row r="15" spans="1:10" x14ac:dyDescent="0.25">
      <c r="A15" s="296" t="s">
        <v>246</v>
      </c>
      <c r="B15" s="251"/>
      <c r="C15" s="130" t="s">
        <v>54</v>
      </c>
      <c r="D15" s="251"/>
      <c r="E15" s="131"/>
      <c r="F15" s="131"/>
      <c r="G15" s="131"/>
      <c r="H15" s="131"/>
      <c r="I15" s="131"/>
      <c r="J15" s="131"/>
    </row>
    <row r="16" spans="1:10" ht="10.5" customHeight="1" x14ac:dyDescent="0.25">
      <c r="A16" s="296"/>
      <c r="B16" s="297"/>
      <c r="C16" s="298"/>
      <c r="D16" s="297"/>
      <c r="E16" s="131"/>
      <c r="F16" s="131"/>
      <c r="G16" s="131"/>
      <c r="H16" s="131"/>
      <c r="I16" s="131"/>
      <c r="J16" s="131"/>
    </row>
    <row r="17" spans="1:10" x14ac:dyDescent="0.25">
      <c r="A17" s="263" t="s">
        <v>247</v>
      </c>
      <c r="B17" s="131"/>
      <c r="C17" s="130" t="s">
        <v>54</v>
      </c>
      <c r="D17" s="131"/>
      <c r="E17" s="131"/>
      <c r="F17" s="131"/>
      <c r="G17" s="131"/>
      <c r="H17" s="131"/>
      <c r="I17" s="131"/>
      <c r="J17" s="131"/>
    </row>
    <row r="18" spans="1:10" ht="10.5" customHeight="1" x14ac:dyDescent="0.25">
      <c r="A18" s="263"/>
      <c r="B18" s="271"/>
      <c r="C18" s="299"/>
      <c r="D18" s="271"/>
      <c r="E18" s="131"/>
      <c r="F18" s="131"/>
      <c r="G18" s="131"/>
      <c r="H18" s="131"/>
      <c r="I18" s="131"/>
      <c r="J18" s="131"/>
    </row>
    <row r="19" spans="1:10" x14ac:dyDescent="0.25">
      <c r="A19" s="296" t="s">
        <v>248</v>
      </c>
      <c r="B19" s="251"/>
      <c r="C19" s="130" t="s">
        <v>54</v>
      </c>
      <c r="D19" s="251"/>
      <c r="E19" s="131"/>
      <c r="F19" s="131"/>
      <c r="G19" s="131"/>
      <c r="H19" s="131"/>
      <c r="I19" s="131"/>
      <c r="J19" s="131"/>
    </row>
    <row r="20" spans="1:10" ht="10.5" customHeight="1" x14ac:dyDescent="0.25">
      <c r="A20" s="296"/>
      <c r="B20" s="297"/>
      <c r="C20" s="298"/>
      <c r="D20" s="297"/>
      <c r="E20" s="131"/>
      <c r="F20" s="131"/>
      <c r="G20" s="131"/>
      <c r="H20" s="131"/>
      <c r="I20" s="131"/>
      <c r="J20" s="131"/>
    </row>
    <row r="21" spans="1:10" ht="15" customHeight="1" x14ac:dyDescent="0.25">
      <c r="A21" s="263" t="s">
        <v>249</v>
      </c>
      <c r="B21" s="131"/>
      <c r="C21" s="130" t="s">
        <v>54</v>
      </c>
      <c r="D21" s="131"/>
      <c r="E21" s="131"/>
      <c r="F21" s="131"/>
      <c r="G21" s="131"/>
      <c r="H21" s="131"/>
      <c r="I21" s="131"/>
      <c r="J21" s="131"/>
    </row>
    <row r="22" spans="1:10" ht="10.5" customHeight="1" x14ac:dyDescent="0.25">
      <c r="A22" s="263"/>
      <c r="B22" s="271"/>
      <c r="C22" s="299"/>
      <c r="D22" s="271"/>
      <c r="E22" s="131"/>
      <c r="F22" s="131"/>
      <c r="G22" s="131"/>
      <c r="H22" s="131"/>
      <c r="I22" s="131"/>
      <c r="J22" s="131"/>
    </row>
    <row r="23" spans="1:10" ht="10.5" customHeight="1" x14ac:dyDescent="0.25">
      <c r="A23" s="263"/>
      <c r="B23" s="271"/>
      <c r="C23" s="271"/>
      <c r="D23" s="271"/>
      <c r="E23" s="131"/>
      <c r="F23" s="131"/>
      <c r="G23" s="131"/>
      <c r="H23" s="131"/>
      <c r="I23" s="131"/>
      <c r="J23" s="131"/>
    </row>
    <row r="24" spans="1:10" ht="10.5" customHeight="1" x14ac:dyDescent="0.25">
      <c r="A24" s="263"/>
      <c r="B24" s="271"/>
      <c r="C24" s="271"/>
      <c r="D24" s="271"/>
      <c r="E24" s="131"/>
      <c r="F24" s="131"/>
      <c r="G24" s="131"/>
      <c r="H24" s="131"/>
      <c r="I24" s="131"/>
      <c r="J24" s="131"/>
    </row>
    <row r="25" spans="1:10" ht="54" customHeight="1" x14ac:dyDescent="0.25">
      <c r="A25" s="389" t="s">
        <v>243</v>
      </c>
      <c r="B25" s="439"/>
      <c r="C25" s="301"/>
      <c r="D25" s="131"/>
      <c r="E25" s="131"/>
      <c r="F25" s="131"/>
      <c r="G25" s="131"/>
      <c r="H25" s="131"/>
      <c r="I25" s="131"/>
      <c r="J25" s="131"/>
    </row>
    <row r="26" spans="1:10" ht="22.5" customHeight="1" x14ac:dyDescent="0.25">
      <c r="A26" s="131"/>
      <c r="B26" s="131"/>
      <c r="C26" s="131"/>
      <c r="D26" s="131"/>
      <c r="E26" s="131"/>
      <c r="F26" s="131"/>
      <c r="G26" s="131"/>
      <c r="H26" s="131"/>
      <c r="I26" s="131"/>
      <c r="J26" s="131"/>
    </row>
    <row r="27" spans="1:10" hidden="1" x14ac:dyDescent="0.25">
      <c r="A27" s="131"/>
      <c r="B27" s="131"/>
      <c r="C27" s="131"/>
      <c r="D27" s="131"/>
      <c r="E27" s="131"/>
      <c r="F27" s="131"/>
      <c r="G27" s="131"/>
      <c r="H27" s="131"/>
      <c r="I27" s="131"/>
      <c r="J27" s="131"/>
    </row>
    <row r="28" spans="1:10" hidden="1" x14ac:dyDescent="0.25">
      <c r="A28" s="131"/>
      <c r="B28" s="131"/>
      <c r="C28" s="131"/>
      <c r="D28" s="131"/>
      <c r="E28" s="131"/>
      <c r="F28" s="131"/>
      <c r="G28" s="131"/>
      <c r="H28" s="131"/>
      <c r="I28" s="131"/>
      <c r="J28" s="131"/>
    </row>
    <row r="29" spans="1:10" hidden="1" x14ac:dyDescent="0.25">
      <c r="A29" s="131"/>
      <c r="B29" s="131"/>
      <c r="C29" s="131"/>
      <c r="D29" s="131"/>
      <c r="E29" s="131"/>
      <c r="F29" s="131"/>
      <c r="G29" s="131"/>
      <c r="H29" s="131"/>
      <c r="I29" s="131"/>
      <c r="J29" s="131"/>
    </row>
    <row r="30" spans="1:10" hidden="1" x14ac:dyDescent="0.25">
      <c r="A30" s="131"/>
      <c r="B30" s="131"/>
      <c r="C30" s="131"/>
      <c r="D30" s="131"/>
      <c r="E30" s="131"/>
      <c r="F30" s="131"/>
      <c r="G30" s="131"/>
      <c r="H30" s="131"/>
      <c r="I30" s="131"/>
      <c r="J30" s="131"/>
    </row>
    <row r="31" spans="1:10" hidden="1" x14ac:dyDescent="0.25">
      <c r="A31" s="131"/>
      <c r="B31" s="131"/>
      <c r="C31" s="131"/>
      <c r="D31" s="131"/>
      <c r="E31" s="131"/>
      <c r="F31" s="131"/>
      <c r="G31" s="131"/>
      <c r="H31" s="131"/>
      <c r="I31" s="131"/>
      <c r="J31" s="131"/>
    </row>
    <row r="32" spans="1:10" hidden="1" x14ac:dyDescent="0.25">
      <c r="A32" s="131"/>
      <c r="B32" s="131"/>
      <c r="C32" s="131"/>
      <c r="D32" s="131"/>
      <c r="E32" s="131"/>
      <c r="F32" s="131"/>
      <c r="G32" s="131"/>
      <c r="H32" s="131"/>
      <c r="I32" s="131"/>
      <c r="J32" s="131"/>
    </row>
    <row r="33" spans="1:10" hidden="1" x14ac:dyDescent="0.25">
      <c r="A33" s="131"/>
      <c r="B33" s="131"/>
      <c r="C33" s="131"/>
      <c r="D33" s="131"/>
      <c r="E33" s="131"/>
      <c r="F33" s="131"/>
      <c r="G33" s="131"/>
      <c r="H33" s="131"/>
      <c r="I33" s="131"/>
      <c r="J33" s="131"/>
    </row>
    <row r="34" spans="1:10" hidden="1" x14ac:dyDescent="0.25">
      <c r="A34" s="131"/>
      <c r="B34" s="131"/>
      <c r="C34" s="131"/>
      <c r="D34" s="131"/>
      <c r="E34" s="131"/>
      <c r="F34" s="131"/>
      <c r="G34" s="131"/>
      <c r="H34" s="131"/>
      <c r="I34" s="131"/>
      <c r="J34" s="131"/>
    </row>
    <row r="35" spans="1:10" hidden="1" x14ac:dyDescent="0.25">
      <c r="A35" s="131"/>
      <c r="B35" s="131"/>
      <c r="C35" s="131"/>
      <c r="D35" s="131"/>
      <c r="E35" s="131"/>
      <c r="F35" s="131"/>
      <c r="G35" s="131"/>
      <c r="H35" s="131"/>
      <c r="I35" s="131"/>
      <c r="J35" s="131"/>
    </row>
    <row r="36" spans="1:10" hidden="1" x14ac:dyDescent="0.25">
      <c r="A36" s="131"/>
      <c r="B36" s="131"/>
      <c r="C36" s="131"/>
      <c r="D36" s="131"/>
      <c r="E36" s="131"/>
      <c r="F36" s="131"/>
      <c r="G36" s="131"/>
      <c r="H36" s="131"/>
      <c r="I36" s="131"/>
      <c r="J36" s="131"/>
    </row>
    <row r="37" spans="1:10" hidden="1" x14ac:dyDescent="0.25">
      <c r="A37" s="131"/>
      <c r="B37" s="131"/>
      <c r="C37" s="131"/>
      <c r="D37" s="131"/>
      <c r="E37" s="131"/>
      <c r="F37" s="131"/>
      <c r="G37" s="131"/>
      <c r="H37" s="131"/>
      <c r="I37" s="131"/>
      <c r="J37" s="131"/>
    </row>
    <row r="38" spans="1:10" hidden="1" x14ac:dyDescent="0.25">
      <c r="A38" s="131"/>
      <c r="B38" s="131"/>
      <c r="C38" s="131"/>
      <c r="D38" s="131"/>
      <c r="E38" s="131"/>
      <c r="F38" s="131"/>
      <c r="G38" s="131"/>
      <c r="H38" s="131"/>
      <c r="I38" s="131"/>
      <c r="J38" s="131"/>
    </row>
    <row r="39" spans="1:10" hidden="1" x14ac:dyDescent="0.25">
      <c r="A39" s="131"/>
      <c r="B39" s="131"/>
      <c r="C39" s="131"/>
      <c r="D39" s="131"/>
      <c r="E39" s="131"/>
      <c r="F39" s="131"/>
      <c r="G39" s="131"/>
      <c r="H39" s="131"/>
      <c r="I39" s="131"/>
      <c r="J39" s="131"/>
    </row>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hidden="1" x14ac:dyDescent="0.25"/>
    <row r="50" hidden="1" x14ac:dyDescent="0.25"/>
    <row r="51" hidden="1" x14ac:dyDescent="0.25"/>
    <row r="52" ht="15" hidden="1" customHeight="1" x14ac:dyDescent="0.25"/>
    <row r="53" ht="15" hidden="1" customHeight="1" x14ac:dyDescent="0.25"/>
    <row r="54" hidden="1" x14ac:dyDescent="0.25"/>
    <row r="55" hidden="1" x14ac:dyDescent="0.25"/>
    <row r="56" hidden="1" x14ac:dyDescent="0.25"/>
  </sheetData>
  <sheetProtection algorithmName="SHA-512" hashValue="NZ0L41A9X5v0TAk3CNAQao32KaWj8zznInc4WBgGHUAkBhNN3nIbsXPMEHgkBQtf+p7vCeGgshWZ52VivwMtIw==" saltValue="WqpF5rtyKQEhbFCPi6u2Gw==" spinCount="100000" sheet="1" objects="1" scenarios="1"/>
  <mergeCells count="8">
    <mergeCell ref="A10:J10"/>
    <mergeCell ref="A25:B25"/>
    <mergeCell ref="A2:J2"/>
    <mergeCell ref="A4:B4"/>
    <mergeCell ref="A9:B9"/>
    <mergeCell ref="C4:D4"/>
    <mergeCell ref="A5:B5"/>
    <mergeCell ref="A7:B7"/>
  </mergeCells>
  <conditionalFormatting sqref="C7">
    <cfRule type="expression" dxfId="1" priority="2">
      <formula>$C$5&lt;&gt;"Mere end 3 timer"</formula>
    </cfRule>
  </conditionalFormatting>
  <conditionalFormatting sqref="A7:B7">
    <cfRule type="expression" dxfId="0" priority="1">
      <formula>$C$5&lt;&gt;"Mere end 3 timer"</formula>
    </cfRule>
  </conditionalFormatting>
  <dataValidations count="1">
    <dataValidation type="whole" operator="lessThanOrEqual" allowBlank="1" showInputMessage="1" showErrorMessage="1" error="Der kan max indtastes 2 cifre" sqref="C7">
      <formula1>99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Dataark!$C$1:$C$5</xm:f>
          </x14:formula1>
          <xm:sqref>C15 C17 C11 C13</xm:sqref>
        </x14:dataValidation>
        <x14:dataValidation type="list" allowBlank="1" showInputMessage="1" showErrorMessage="1">
          <x14:formula1>
            <xm:f>Dataark!$D$1:$D$6</xm:f>
          </x14:formula1>
          <xm:sqref>C19 C21</xm:sqref>
        </x14:dataValidation>
        <x14:dataValidation type="list" allowBlank="1" showInputMessage="1" showErrorMessage="1">
          <x14:formula1>
            <xm:f>Dataark!$B$1:$B$12</xm:f>
          </x14:formula1>
          <xm:sqref>A6</xm:sqref>
        </x14:dataValidation>
        <x14:dataValidation type="list" allowBlank="1" showInputMessage="1" showErrorMessage="1">
          <x14:formula1>
            <xm:f>Dataark!$B$1:$B$13</xm:f>
          </x14:formula1>
          <xm:sqref>C5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F1" sqref="F1"/>
    </sheetView>
  </sheetViews>
  <sheetFormatPr defaultRowHeight="15" x14ac:dyDescent="0.25"/>
  <cols>
    <col min="1" max="1" width="20.7109375" customWidth="1"/>
    <col min="2" max="2" width="26.28515625" customWidth="1"/>
    <col min="4" max="4" width="29.140625" customWidth="1"/>
    <col min="5" max="5" width="18.5703125" customWidth="1"/>
  </cols>
  <sheetData>
    <row r="1" spans="1:4" x14ac:dyDescent="0.25">
      <c r="A1" t="s">
        <v>54</v>
      </c>
      <c r="B1" t="s">
        <v>54</v>
      </c>
      <c r="C1" t="s">
        <v>54</v>
      </c>
      <c r="D1" t="s">
        <v>54</v>
      </c>
    </row>
    <row r="2" spans="1:4" x14ac:dyDescent="0.25">
      <c r="A2" t="s">
        <v>43</v>
      </c>
      <c r="B2" t="s">
        <v>203</v>
      </c>
      <c r="C2" t="s">
        <v>238</v>
      </c>
      <c r="D2" t="s">
        <v>238</v>
      </c>
    </row>
    <row r="3" spans="1:4" x14ac:dyDescent="0.25">
      <c r="A3" t="s">
        <v>42</v>
      </c>
      <c r="B3" t="s">
        <v>204</v>
      </c>
      <c r="C3" t="s">
        <v>239</v>
      </c>
      <c r="D3" t="s">
        <v>239</v>
      </c>
    </row>
    <row r="4" spans="1:4" x14ac:dyDescent="0.25">
      <c r="B4" t="s">
        <v>205</v>
      </c>
      <c r="C4" t="s">
        <v>240</v>
      </c>
      <c r="D4" t="s">
        <v>240</v>
      </c>
    </row>
    <row r="5" spans="1:4" s="2" customFormat="1" ht="18.75" x14ac:dyDescent="0.3">
      <c r="A5" s="1"/>
      <c r="B5" t="s">
        <v>206</v>
      </c>
      <c r="C5" s="2" t="s">
        <v>241</v>
      </c>
      <c r="D5" s="2" t="s">
        <v>241</v>
      </c>
    </row>
    <row r="6" spans="1:4" s="2" customFormat="1" x14ac:dyDescent="0.25">
      <c r="B6" t="s">
        <v>207</v>
      </c>
      <c r="D6" s="3" t="s">
        <v>242</v>
      </c>
    </row>
    <row r="7" spans="1:4" s="2" customFormat="1" x14ac:dyDescent="0.25">
      <c r="B7" t="s">
        <v>208</v>
      </c>
    </row>
    <row r="8" spans="1:4" s="2" customFormat="1" x14ac:dyDescent="0.25">
      <c r="B8" t="s">
        <v>209</v>
      </c>
    </row>
    <row r="9" spans="1:4" s="2" customFormat="1" x14ac:dyDescent="0.25">
      <c r="B9" t="s">
        <v>210</v>
      </c>
    </row>
    <row r="10" spans="1:4" s="2" customFormat="1" x14ac:dyDescent="0.25">
      <c r="B10" t="s">
        <v>211</v>
      </c>
    </row>
    <row r="11" spans="1:4" s="2" customFormat="1" x14ac:dyDescent="0.25">
      <c r="B11" t="s">
        <v>212</v>
      </c>
    </row>
    <row r="12" spans="1:4" s="2" customFormat="1" x14ac:dyDescent="0.25">
      <c r="B12" s="2" t="s">
        <v>352</v>
      </c>
    </row>
    <row r="13" spans="1:4" s="2" customFormat="1" x14ac:dyDescent="0.25">
      <c r="B13" s="2" t="s">
        <v>213</v>
      </c>
    </row>
    <row r="14" spans="1:4" s="2" customFormat="1" x14ac:dyDescent="0.25"/>
    <row r="15" spans="1:4" s="2" customFormat="1" x14ac:dyDescent="0.25"/>
    <row r="16" spans="1:4"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sheetData>
  <dataValidations count="1">
    <dataValidation type="list" allowBlank="1" showInputMessage="1" showErrorMessage="1" sqref="C1:C5">
      <formula1>$C$1:$C$5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zoomScaleNormal="100" workbookViewId="0">
      <selection activeCell="C112" sqref="C112"/>
    </sheetView>
  </sheetViews>
  <sheetFormatPr defaultRowHeight="15" x14ac:dyDescent="0.25"/>
  <cols>
    <col min="1" max="1" width="13.140625" style="4" customWidth="1"/>
    <col min="2" max="2" width="8.85546875" style="4" customWidth="1"/>
    <col min="3" max="3" width="196.140625" style="4" customWidth="1"/>
    <col min="4" max="4" width="133.42578125" style="4" customWidth="1"/>
    <col min="5" max="5" width="118.7109375" style="4" customWidth="1"/>
    <col min="6" max="6" width="61.28515625" style="4" customWidth="1"/>
    <col min="7" max="16384" width="9.140625" style="4"/>
  </cols>
  <sheetData>
    <row r="1" spans="1:6" s="9" customFormat="1" ht="45.75" customHeight="1" thickBot="1" x14ac:dyDescent="0.3">
      <c r="A1" s="494" t="s">
        <v>391</v>
      </c>
      <c r="B1" s="494"/>
      <c r="C1" s="494"/>
      <c r="D1" s="494"/>
    </row>
    <row r="2" spans="1:6" ht="15.75" thickTop="1" x14ac:dyDescent="0.25"/>
    <row r="3" spans="1:6" s="9" customFormat="1" ht="33.75" customHeight="1" thickBot="1" x14ac:dyDescent="0.3">
      <c r="A3" s="495" t="s">
        <v>392</v>
      </c>
      <c r="B3" s="495"/>
      <c r="C3" s="495"/>
    </row>
    <row r="4" spans="1:6" ht="19.5" thickTop="1" x14ac:dyDescent="0.25">
      <c r="B4" s="496" t="s">
        <v>413</v>
      </c>
      <c r="C4" s="496"/>
      <c r="D4" s="10" t="s">
        <v>443</v>
      </c>
      <c r="E4" s="5"/>
      <c r="F4" s="5"/>
    </row>
    <row r="5" spans="1:6" x14ac:dyDescent="0.25">
      <c r="B5" s="5"/>
      <c r="C5" s="5" t="s">
        <v>400</v>
      </c>
      <c r="D5" s="5"/>
      <c r="E5" s="5"/>
      <c r="F5" s="5"/>
    </row>
    <row r="6" spans="1:6" x14ac:dyDescent="0.25">
      <c r="B6" s="5"/>
      <c r="C6" s="5" t="s">
        <v>401</v>
      </c>
      <c r="D6" s="5" t="s">
        <v>399</v>
      </c>
      <c r="E6" s="5"/>
      <c r="F6" s="5"/>
    </row>
    <row r="7" spans="1:6" ht="306.75" customHeight="1" x14ac:dyDescent="0.25">
      <c r="B7" s="5"/>
      <c r="C7" s="5"/>
      <c r="D7" s="10" t="s">
        <v>398</v>
      </c>
      <c r="E7" s="5"/>
      <c r="F7" s="5"/>
    </row>
    <row r="9" spans="1:6" ht="18.75" x14ac:dyDescent="0.25">
      <c r="B9" s="497" t="s">
        <v>393</v>
      </c>
      <c r="C9" s="497"/>
    </row>
    <row r="10" spans="1:6" ht="17.25" customHeight="1" x14ac:dyDescent="0.25">
      <c r="B10" s="6"/>
      <c r="C10" s="6" t="s">
        <v>402</v>
      </c>
    </row>
    <row r="11" spans="1:6" x14ac:dyDescent="0.25">
      <c r="B11" s="6"/>
      <c r="C11" s="6" t="s">
        <v>403</v>
      </c>
    </row>
    <row r="12" spans="1:6" x14ac:dyDescent="0.25">
      <c r="B12" s="6"/>
      <c r="C12" s="6" t="s">
        <v>404</v>
      </c>
    </row>
    <row r="13" spans="1:6" ht="228" customHeight="1" x14ac:dyDescent="0.25">
      <c r="B13" s="6"/>
      <c r="C13" s="6"/>
    </row>
    <row r="14" spans="1:6" x14ac:dyDescent="0.25">
      <c r="B14" s="6"/>
      <c r="C14" s="6" t="s">
        <v>412</v>
      </c>
    </row>
    <row r="16" spans="1:6" ht="18.75" x14ac:dyDescent="0.25">
      <c r="B16" s="13" t="s">
        <v>394</v>
      </c>
      <c r="C16" s="5"/>
    </row>
    <row r="17" spans="2:3" x14ac:dyDescent="0.25">
      <c r="B17" s="5"/>
      <c r="C17" s="5" t="s">
        <v>405</v>
      </c>
    </row>
    <row r="18" spans="2:3" x14ac:dyDescent="0.25">
      <c r="B18" s="5"/>
      <c r="C18" s="5" t="s">
        <v>403</v>
      </c>
    </row>
    <row r="19" spans="2:3" x14ac:dyDescent="0.25">
      <c r="B19" s="5"/>
      <c r="C19" s="5" t="s">
        <v>404</v>
      </c>
    </row>
    <row r="20" spans="2:3" ht="219" customHeight="1" x14ac:dyDescent="0.25">
      <c r="B20" s="5"/>
      <c r="C20" s="5"/>
    </row>
    <row r="21" spans="2:3" x14ac:dyDescent="0.25">
      <c r="B21" s="5"/>
      <c r="C21" s="5" t="s">
        <v>406</v>
      </c>
    </row>
    <row r="23" spans="2:3" ht="18.75" x14ac:dyDescent="0.25">
      <c r="B23" s="12" t="s">
        <v>395</v>
      </c>
      <c r="C23" s="6"/>
    </row>
    <row r="24" spans="2:3" x14ac:dyDescent="0.25">
      <c r="B24" s="6"/>
      <c r="C24" s="8" t="s">
        <v>407</v>
      </c>
    </row>
    <row r="25" spans="2:3" x14ac:dyDescent="0.25">
      <c r="B25" s="6"/>
      <c r="C25" s="8" t="s">
        <v>408</v>
      </c>
    </row>
    <row r="26" spans="2:3" ht="261.75" customHeight="1" x14ac:dyDescent="0.25">
      <c r="B26" s="6"/>
      <c r="C26" s="6"/>
    </row>
    <row r="28" spans="2:3" ht="18.75" x14ac:dyDescent="0.25">
      <c r="B28" s="11" t="s">
        <v>396</v>
      </c>
      <c r="C28" s="5"/>
    </row>
    <row r="29" spans="2:3" x14ac:dyDescent="0.25">
      <c r="B29" s="5"/>
      <c r="C29" s="5" t="s">
        <v>409</v>
      </c>
    </row>
    <row r="30" spans="2:3" x14ac:dyDescent="0.25">
      <c r="B30" s="5"/>
      <c r="C30" s="5" t="s">
        <v>410</v>
      </c>
    </row>
    <row r="31" spans="2:3" ht="276" customHeight="1" x14ac:dyDescent="0.25">
      <c r="B31" s="5"/>
      <c r="C31" s="5"/>
    </row>
    <row r="33" spans="1:4" ht="18.75" x14ac:dyDescent="0.25">
      <c r="B33" s="12" t="s">
        <v>414</v>
      </c>
      <c r="C33" s="6"/>
    </row>
    <row r="34" spans="1:4" ht="396" customHeight="1" x14ac:dyDescent="0.25">
      <c r="B34" s="6"/>
      <c r="C34" s="6"/>
    </row>
    <row r="36" spans="1:4" ht="18.75" x14ac:dyDescent="0.25">
      <c r="B36" s="11" t="s">
        <v>397</v>
      </c>
      <c r="C36" s="5"/>
    </row>
    <row r="37" spans="1:4" x14ac:dyDescent="0.25">
      <c r="B37" s="5"/>
      <c r="C37" s="10" t="s">
        <v>411</v>
      </c>
    </row>
    <row r="38" spans="1:4" ht="243" customHeight="1" x14ac:dyDescent="0.25">
      <c r="B38" s="5"/>
      <c r="C38" s="5"/>
    </row>
    <row r="40" spans="1:4" ht="36.75" customHeight="1" thickBot="1" x14ac:dyDescent="0.3">
      <c r="A40" s="495" t="s">
        <v>415</v>
      </c>
      <c r="B40" s="495"/>
      <c r="C40" s="495"/>
    </row>
    <row r="41" spans="1:4" ht="15.75" thickTop="1" x14ac:dyDescent="0.25">
      <c r="B41" s="15" t="s">
        <v>441</v>
      </c>
      <c r="C41" s="15"/>
    </row>
    <row r="42" spans="1:4" ht="298.5" customHeight="1" x14ac:dyDescent="0.25">
      <c r="B42" s="15"/>
      <c r="C42" s="15"/>
    </row>
    <row r="43" spans="1:4" ht="12.75" customHeight="1" x14ac:dyDescent="0.25"/>
    <row r="44" spans="1:4" x14ac:dyDescent="0.25">
      <c r="B44" s="7" t="s">
        <v>444</v>
      </c>
      <c r="C44" s="7"/>
      <c r="D44" s="7"/>
    </row>
    <row r="45" spans="1:4" ht="258.75" customHeight="1" x14ac:dyDescent="0.25">
      <c r="B45" s="7"/>
      <c r="C45" s="7"/>
      <c r="D45" s="7"/>
    </row>
    <row r="47" spans="1:4" x14ac:dyDescent="0.25">
      <c r="B47" s="15" t="s">
        <v>442</v>
      </c>
      <c r="C47" s="15"/>
      <c r="D47" s="15"/>
    </row>
    <row r="48" spans="1:4" ht="409.5" customHeight="1" x14ac:dyDescent="0.25">
      <c r="B48" s="15"/>
      <c r="C48" s="15"/>
      <c r="D48" s="15"/>
    </row>
    <row r="53" spans="1:3" ht="21.75" thickBot="1" x14ac:dyDescent="0.3">
      <c r="A53" s="495" t="s">
        <v>416</v>
      </c>
      <c r="B53" s="495"/>
      <c r="C53" s="495"/>
    </row>
    <row r="54" spans="1:3" ht="15.75" thickTop="1" x14ac:dyDescent="0.25"/>
    <row r="55" spans="1:3" x14ac:dyDescent="0.25">
      <c r="A55" s="14" t="s">
        <v>417</v>
      </c>
    </row>
    <row r="56" spans="1:3" x14ac:dyDescent="0.25">
      <c r="A56" s="4" t="s">
        <v>291</v>
      </c>
      <c r="C56" s="4" t="s">
        <v>420</v>
      </c>
    </row>
    <row r="57" spans="1:3" x14ac:dyDescent="0.25">
      <c r="A57" s="4" t="s">
        <v>418</v>
      </c>
      <c r="C57" s="4" t="s">
        <v>431</v>
      </c>
    </row>
    <row r="58" spans="1:3" x14ac:dyDescent="0.25">
      <c r="A58" s="4" t="s">
        <v>419</v>
      </c>
      <c r="C58" s="4" t="s">
        <v>432</v>
      </c>
    </row>
    <row r="59" spans="1:3" x14ac:dyDescent="0.25">
      <c r="A59" s="4" t="s">
        <v>421</v>
      </c>
      <c r="C59" s="4" t="s">
        <v>433</v>
      </c>
    </row>
    <row r="60" spans="1:3" x14ac:dyDescent="0.25">
      <c r="A60" s="4" t="s">
        <v>422</v>
      </c>
      <c r="C60" s="4" t="s">
        <v>428</v>
      </c>
    </row>
    <row r="61" spans="1:3" x14ac:dyDescent="0.25">
      <c r="A61" s="4" t="s">
        <v>423</v>
      </c>
      <c r="C61" s="4" t="s">
        <v>428</v>
      </c>
    </row>
    <row r="62" spans="1:3" x14ac:dyDescent="0.25">
      <c r="A62" s="4" t="s">
        <v>424</v>
      </c>
      <c r="C62" s="4" t="s">
        <v>428</v>
      </c>
    </row>
    <row r="63" spans="1:3" x14ac:dyDescent="0.25">
      <c r="A63" s="4" t="s">
        <v>425</v>
      </c>
      <c r="C63" s="4" t="s">
        <v>428</v>
      </c>
    </row>
    <row r="64" spans="1:3" x14ac:dyDescent="0.25">
      <c r="A64" s="4" t="s">
        <v>426</v>
      </c>
      <c r="C64" s="4" t="s">
        <v>428</v>
      </c>
    </row>
    <row r="65" spans="1:3" x14ac:dyDescent="0.25">
      <c r="A65" s="4" t="s">
        <v>429</v>
      </c>
      <c r="C65" s="4" t="s">
        <v>427</v>
      </c>
    </row>
    <row r="67" spans="1:3" x14ac:dyDescent="0.25">
      <c r="A67" s="14" t="s">
        <v>430</v>
      </c>
    </row>
    <row r="68" spans="1:3" x14ac:dyDescent="0.25">
      <c r="A68" s="4" t="s">
        <v>291</v>
      </c>
      <c r="C68" s="4" t="s">
        <v>434</v>
      </c>
    </row>
    <row r="69" spans="1:3" x14ac:dyDescent="0.25">
      <c r="A69" s="4" t="s">
        <v>418</v>
      </c>
      <c r="C69" s="4" t="s">
        <v>435</v>
      </c>
    </row>
    <row r="70" spans="1:3" x14ac:dyDescent="0.25">
      <c r="A70" s="4" t="s">
        <v>419</v>
      </c>
      <c r="C70" s="4" t="s">
        <v>436</v>
      </c>
    </row>
    <row r="71" spans="1:3" x14ac:dyDescent="0.25">
      <c r="A71" s="4" t="s">
        <v>421</v>
      </c>
      <c r="C71" s="4" t="s">
        <v>437</v>
      </c>
    </row>
    <row r="72" spans="1:3" x14ac:dyDescent="0.25">
      <c r="A72" s="4" t="s">
        <v>422</v>
      </c>
      <c r="C72" s="4" t="s">
        <v>428</v>
      </c>
    </row>
    <row r="73" spans="1:3" x14ac:dyDescent="0.25">
      <c r="A73" s="4" t="s">
        <v>423</v>
      </c>
      <c r="C73" s="4" t="s">
        <v>428</v>
      </c>
    </row>
    <row r="74" spans="1:3" x14ac:dyDescent="0.25">
      <c r="A74" s="4" t="s">
        <v>424</v>
      </c>
      <c r="C74" s="4" t="s">
        <v>428</v>
      </c>
    </row>
    <row r="75" spans="1:3" x14ac:dyDescent="0.25">
      <c r="A75" s="4" t="s">
        <v>425</v>
      </c>
      <c r="C75" s="4" t="s">
        <v>428</v>
      </c>
    </row>
    <row r="76" spans="1:3" x14ac:dyDescent="0.25">
      <c r="A76" s="4" t="s">
        <v>426</v>
      </c>
      <c r="C76" s="4" t="s">
        <v>428</v>
      </c>
    </row>
    <row r="78" spans="1:3" x14ac:dyDescent="0.25">
      <c r="A78" t="s">
        <v>438</v>
      </c>
    </row>
    <row r="79" spans="1:3" x14ac:dyDescent="0.25">
      <c r="A79" t="s">
        <v>439</v>
      </c>
    </row>
    <row r="94" spans="1:1" x14ac:dyDescent="0.25">
      <c r="A94" s="4" t="s">
        <v>440</v>
      </c>
    </row>
    <row r="95" spans="1:1" x14ac:dyDescent="0.25">
      <c r="A95" s="4" t="s">
        <v>445</v>
      </c>
    </row>
    <row r="96" spans="1:1" ht="409.5" customHeight="1" x14ac:dyDescent="0.25"/>
  </sheetData>
  <mergeCells count="6">
    <mergeCell ref="A1:D1"/>
    <mergeCell ref="A40:C40"/>
    <mergeCell ref="A53:C53"/>
    <mergeCell ref="B4:C4"/>
    <mergeCell ref="A3:C3"/>
    <mergeCell ref="B9:C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153"/>
  <sheetViews>
    <sheetView zoomScaleNormal="100" workbookViewId="0">
      <selection activeCell="C7" sqref="C7"/>
    </sheetView>
  </sheetViews>
  <sheetFormatPr defaultColWidth="0" defaultRowHeight="14.25" zeroHeight="1" x14ac:dyDescent="0.2"/>
  <cols>
    <col min="1" max="1" width="1.5703125" style="20" customWidth="1"/>
    <col min="2" max="2" width="56" style="129" customWidth="1"/>
    <col min="3" max="3" width="25" style="129" customWidth="1"/>
    <col min="4" max="4" width="12.7109375" style="129" customWidth="1"/>
    <col min="5" max="5" width="25" style="129" customWidth="1"/>
    <col min="6" max="7" width="1.7109375" style="129" customWidth="1"/>
    <col min="8" max="8" width="25" style="129" customWidth="1"/>
    <col min="9" max="9" width="12.7109375" style="129" customWidth="1"/>
    <col min="10" max="10" width="15.28515625" style="129" customWidth="1"/>
    <col min="11" max="11" width="1.7109375" style="129" customWidth="1"/>
    <col min="12" max="12" width="15.28515625" style="129" customWidth="1"/>
    <col min="13" max="13" width="7.140625" style="129" customWidth="1"/>
    <col min="14" max="14" width="21.42578125" style="129" customWidth="1"/>
    <col min="15" max="15" width="2" style="20" customWidth="1"/>
    <col min="16" max="16" width="42.28515625" style="20" hidden="1" customWidth="1"/>
    <col min="17" max="17" width="11.140625" style="20" hidden="1" customWidth="1"/>
    <col min="18" max="16384" width="11.140625" style="20" hidden="1"/>
  </cols>
  <sheetData>
    <row r="1" spans="1:17" ht="36" customHeight="1" thickBot="1" x14ac:dyDescent="0.3">
      <c r="A1" s="57"/>
      <c r="B1" s="58" t="s">
        <v>291</v>
      </c>
      <c r="C1" s="57"/>
      <c r="D1" s="57"/>
      <c r="E1" s="57"/>
      <c r="F1" s="57"/>
      <c r="G1" s="57"/>
      <c r="H1" s="57"/>
      <c r="I1" s="57"/>
      <c r="J1" s="57"/>
      <c r="K1" s="57"/>
      <c r="L1" s="57"/>
      <c r="M1" s="57"/>
      <c r="N1" s="57"/>
      <c r="O1" s="57"/>
      <c r="P1" s="59"/>
      <c r="Q1" s="60"/>
    </row>
    <row r="2" spans="1:17" x14ac:dyDescent="0.2">
      <c r="A2" s="61"/>
      <c r="B2" s="19"/>
      <c r="C2" s="19"/>
      <c r="D2" s="19"/>
      <c r="E2" s="19"/>
      <c r="F2" s="19"/>
      <c r="G2" s="19"/>
      <c r="H2" s="19"/>
      <c r="I2" s="19"/>
      <c r="J2" s="19"/>
      <c r="K2" s="19"/>
      <c r="L2" s="19"/>
      <c r="M2" s="19"/>
      <c r="N2" s="19"/>
      <c r="O2" s="19"/>
      <c r="P2" s="60"/>
      <c r="Q2" s="60"/>
    </row>
    <row r="3" spans="1:17" ht="45" customHeight="1" x14ac:dyDescent="0.25">
      <c r="A3" s="61"/>
      <c r="B3" s="62" t="s">
        <v>40</v>
      </c>
      <c r="C3" s="364"/>
      <c r="D3" s="365"/>
      <c r="E3" s="365"/>
      <c r="F3" s="365"/>
      <c r="G3" s="365"/>
      <c r="H3" s="365"/>
      <c r="I3" s="365"/>
      <c r="J3" s="365"/>
      <c r="K3" s="365"/>
      <c r="L3" s="365"/>
      <c r="M3" s="366"/>
      <c r="N3" s="366"/>
      <c r="O3" s="19"/>
      <c r="P3" s="63" t="s">
        <v>252</v>
      </c>
      <c r="Q3" s="60"/>
    </row>
    <row r="4" spans="1:17" ht="15" customHeight="1" x14ac:dyDescent="0.2">
      <c r="A4" s="61"/>
      <c r="B4" s="61"/>
      <c r="C4" s="386"/>
      <c r="D4" s="369"/>
      <c r="E4" s="369"/>
      <c r="F4" s="369"/>
      <c r="G4" s="369"/>
      <c r="H4" s="369"/>
      <c r="I4" s="369"/>
      <c r="J4" s="369"/>
      <c r="K4" s="369"/>
      <c r="L4" s="369"/>
      <c r="M4" s="61"/>
      <c r="N4" s="61"/>
      <c r="O4" s="19"/>
      <c r="P4" s="60"/>
      <c r="Q4" s="60"/>
    </row>
    <row r="5" spans="1:17" ht="29.25" customHeight="1" x14ac:dyDescent="0.2">
      <c r="A5" s="61"/>
      <c r="B5" s="404" t="s">
        <v>47</v>
      </c>
      <c r="C5" s="64" t="s">
        <v>0</v>
      </c>
      <c r="D5" s="392"/>
      <c r="E5" s="64" t="s">
        <v>2</v>
      </c>
      <c r="F5" s="392"/>
      <c r="G5" s="317"/>
      <c r="H5" s="392" t="s">
        <v>453</v>
      </c>
      <c r="I5" s="392"/>
      <c r="J5" s="64" t="s">
        <v>2</v>
      </c>
      <c r="K5" s="392"/>
      <c r="L5" s="392" t="s">
        <v>4</v>
      </c>
      <c r="M5" s="392"/>
      <c r="N5" s="392"/>
      <c r="O5" s="19"/>
      <c r="P5" s="60"/>
      <c r="Q5" s="60"/>
    </row>
    <row r="6" spans="1:17" ht="15" customHeight="1" x14ac:dyDescent="0.2">
      <c r="A6" s="61"/>
      <c r="B6" s="404"/>
      <c r="C6" s="65" t="s">
        <v>1</v>
      </c>
      <c r="D6" s="392"/>
      <c r="E6" s="65" t="s">
        <v>1</v>
      </c>
      <c r="F6" s="392"/>
      <c r="G6" s="317"/>
      <c r="H6" s="393" t="s">
        <v>1</v>
      </c>
      <c r="I6" s="393"/>
      <c r="J6" s="65" t="s">
        <v>3</v>
      </c>
      <c r="K6" s="392"/>
      <c r="L6" s="393" t="s">
        <v>3</v>
      </c>
      <c r="M6" s="393"/>
      <c r="N6" s="393"/>
      <c r="O6" s="19"/>
      <c r="P6" s="60"/>
      <c r="Q6" s="60"/>
    </row>
    <row r="7" spans="1:17" ht="14.25" customHeight="1" x14ac:dyDescent="0.2">
      <c r="A7" s="61"/>
      <c r="B7" s="404"/>
      <c r="C7" s="329"/>
      <c r="D7" s="61"/>
      <c r="E7" s="329"/>
      <c r="F7" s="61"/>
      <c r="G7" s="61"/>
      <c r="H7" s="329"/>
      <c r="I7" s="61"/>
      <c r="J7" s="329"/>
      <c r="K7" s="61"/>
      <c r="L7" s="343"/>
      <c r="M7" s="19"/>
      <c r="N7" s="61"/>
      <c r="O7" s="19"/>
      <c r="P7" s="60"/>
      <c r="Q7" s="60"/>
    </row>
    <row r="8" spans="1:17" ht="19.5" customHeight="1" x14ac:dyDescent="0.2">
      <c r="A8" s="61"/>
      <c r="B8" s="61"/>
      <c r="C8" s="61"/>
      <c r="D8" s="61"/>
      <c r="E8" s="61"/>
      <c r="F8" s="61"/>
      <c r="G8" s="61"/>
      <c r="H8" s="353" t="s">
        <v>446</v>
      </c>
      <c r="I8" s="319"/>
      <c r="J8" s="319"/>
      <c r="K8" s="319"/>
      <c r="L8" s="319"/>
      <c r="M8" s="319"/>
      <c r="N8" s="61"/>
      <c r="O8" s="19"/>
      <c r="P8" s="60"/>
      <c r="Q8" s="60"/>
    </row>
    <row r="9" spans="1:17" x14ac:dyDescent="0.2">
      <c r="A9" s="61"/>
      <c r="B9" s="61"/>
      <c r="C9" s="61"/>
      <c r="D9" s="61"/>
      <c r="E9" s="61"/>
      <c r="F9" s="61"/>
      <c r="G9" s="61"/>
      <c r="H9" s="61"/>
      <c r="I9" s="61"/>
      <c r="J9" s="61"/>
      <c r="K9" s="61"/>
      <c r="L9" s="61"/>
      <c r="M9" s="61"/>
      <c r="N9" s="61"/>
      <c r="O9" s="19"/>
      <c r="P9" s="60"/>
      <c r="Q9" s="60"/>
    </row>
    <row r="10" spans="1:17" ht="15" customHeight="1" x14ac:dyDescent="0.2">
      <c r="A10" s="61"/>
      <c r="B10" s="389" t="s">
        <v>46</v>
      </c>
      <c r="C10" s="61"/>
      <c r="D10" s="61"/>
      <c r="E10" s="391" t="s">
        <v>231</v>
      </c>
      <c r="F10" s="391"/>
      <c r="G10" s="391"/>
      <c r="H10" s="391"/>
      <c r="I10" s="391"/>
      <c r="J10" s="391"/>
      <c r="K10" s="391"/>
      <c r="L10" s="391"/>
      <c r="M10" s="391"/>
      <c r="N10" s="391"/>
      <c r="O10" s="66"/>
      <c r="P10" s="60"/>
      <c r="Q10" s="60"/>
    </row>
    <row r="11" spans="1:17" ht="14.25" customHeight="1" x14ac:dyDescent="0.25">
      <c r="A11" s="19"/>
      <c r="B11" s="389"/>
      <c r="C11" s="344" t="s">
        <v>54</v>
      </c>
      <c r="D11" s="61"/>
      <c r="E11" s="391"/>
      <c r="F11" s="391"/>
      <c r="G11" s="391"/>
      <c r="H11" s="391"/>
      <c r="I11" s="391"/>
      <c r="J11" s="391"/>
      <c r="K11" s="391"/>
      <c r="L11" s="391"/>
      <c r="M11" s="391"/>
      <c r="N11" s="391"/>
      <c r="O11" s="67"/>
      <c r="P11" s="60"/>
      <c r="Q11" s="60"/>
    </row>
    <row r="12" spans="1:17" ht="14.25" customHeight="1" x14ac:dyDescent="0.25">
      <c r="A12" s="61"/>
      <c r="B12" s="68"/>
      <c r="C12" s="68"/>
      <c r="D12" s="61"/>
      <c r="E12" s="391"/>
      <c r="F12" s="391"/>
      <c r="G12" s="391"/>
      <c r="H12" s="391"/>
      <c r="I12" s="391"/>
      <c r="J12" s="391"/>
      <c r="K12" s="391"/>
      <c r="L12" s="391"/>
      <c r="M12" s="391"/>
      <c r="N12" s="391"/>
      <c r="O12" s="67"/>
      <c r="P12" s="60"/>
      <c r="Q12" s="60"/>
    </row>
    <row r="13" spans="1:17" ht="14.25" customHeight="1" x14ac:dyDescent="0.25">
      <c r="A13" s="61"/>
      <c r="B13" s="68"/>
      <c r="C13" s="68"/>
      <c r="D13" s="61"/>
      <c r="E13" s="391"/>
      <c r="F13" s="391"/>
      <c r="G13" s="391"/>
      <c r="H13" s="391"/>
      <c r="I13" s="391"/>
      <c r="J13" s="391"/>
      <c r="K13" s="391"/>
      <c r="L13" s="391"/>
      <c r="M13" s="391"/>
      <c r="N13" s="391"/>
      <c r="O13" s="67"/>
      <c r="P13" s="60"/>
      <c r="Q13" s="60"/>
    </row>
    <row r="14" spans="1:17" ht="60.75" customHeight="1" x14ac:dyDescent="0.25">
      <c r="A14" s="61"/>
      <c r="B14" s="68"/>
      <c r="C14" s="68"/>
      <c r="D14" s="61"/>
      <c r="E14" s="391"/>
      <c r="F14" s="391"/>
      <c r="G14" s="391"/>
      <c r="H14" s="391"/>
      <c r="I14" s="391"/>
      <c r="J14" s="391"/>
      <c r="K14" s="391"/>
      <c r="L14" s="391"/>
      <c r="M14" s="391"/>
      <c r="N14" s="391"/>
      <c r="O14" s="67"/>
      <c r="P14" s="60"/>
      <c r="Q14" s="60"/>
    </row>
    <row r="15" spans="1:17" x14ac:dyDescent="0.2">
      <c r="A15" s="61"/>
      <c r="B15" s="68"/>
      <c r="C15" s="61"/>
      <c r="D15" s="61"/>
      <c r="E15" s="391"/>
      <c r="F15" s="391"/>
      <c r="G15" s="391"/>
      <c r="H15" s="391"/>
      <c r="I15" s="391"/>
      <c r="J15" s="391"/>
      <c r="K15" s="391"/>
      <c r="L15" s="391"/>
      <c r="M15" s="391"/>
      <c r="N15" s="391"/>
      <c r="O15" s="19"/>
      <c r="P15" s="60"/>
      <c r="Q15" s="60"/>
    </row>
    <row r="16" spans="1:17" x14ac:dyDescent="0.2">
      <c r="A16" s="61"/>
      <c r="B16" s="69" t="s">
        <v>45</v>
      </c>
      <c r="C16" s="70"/>
      <c r="D16" s="70"/>
      <c r="E16" s="70"/>
      <c r="F16" s="70"/>
      <c r="G16" s="70"/>
      <c r="H16" s="61"/>
      <c r="I16" s="61"/>
      <c r="J16" s="61"/>
      <c r="K16" s="61"/>
      <c r="L16" s="61"/>
      <c r="M16" s="61"/>
      <c r="N16" s="61"/>
      <c r="O16" s="19"/>
      <c r="P16" s="60"/>
      <c r="Q16" s="60"/>
    </row>
    <row r="17" spans="1:17" ht="10.5" customHeight="1" x14ac:dyDescent="0.2">
      <c r="A17" s="61"/>
      <c r="B17" s="71"/>
      <c r="C17" s="70"/>
      <c r="D17" s="70"/>
      <c r="E17" s="70"/>
      <c r="F17" s="70"/>
      <c r="G17" s="70"/>
      <c r="H17" s="61"/>
      <c r="I17" s="61"/>
      <c r="J17" s="61"/>
      <c r="K17" s="61"/>
      <c r="L17" s="61"/>
      <c r="M17" s="61"/>
      <c r="N17" s="61"/>
      <c r="O17" s="19"/>
      <c r="P17" s="60"/>
      <c r="Q17" s="60"/>
    </row>
    <row r="18" spans="1:17" ht="43.5" customHeight="1" x14ac:dyDescent="0.2">
      <c r="A18" s="61"/>
      <c r="B18" s="390" t="s">
        <v>230</v>
      </c>
      <c r="C18" s="379" t="s">
        <v>228</v>
      </c>
      <c r="D18" s="379"/>
      <c r="E18" s="379" t="s">
        <v>229</v>
      </c>
      <c r="F18" s="379"/>
      <c r="G18" s="379"/>
      <c r="H18" s="379"/>
      <c r="I18" s="379"/>
      <c r="J18" s="379"/>
      <c r="K18" s="61"/>
      <c r="L18" s="61"/>
      <c r="M18" s="61"/>
      <c r="N18" s="61"/>
      <c r="O18" s="19"/>
      <c r="P18" s="60"/>
      <c r="Q18" s="60"/>
    </row>
    <row r="19" spans="1:17" ht="14.45" customHeight="1" x14ac:dyDescent="0.2">
      <c r="A19" s="61"/>
      <c r="B19" s="390"/>
      <c r="C19" s="345"/>
      <c r="D19" s="70"/>
      <c r="E19" s="345"/>
      <c r="F19" s="70"/>
      <c r="G19" s="70"/>
      <c r="H19" s="61"/>
      <c r="I19" s="61"/>
      <c r="J19" s="61"/>
      <c r="K19" s="61"/>
      <c r="L19" s="61"/>
      <c r="M19" s="61"/>
      <c r="N19" s="61"/>
      <c r="O19" s="19"/>
      <c r="P19" s="60"/>
      <c r="Q19" s="60"/>
    </row>
    <row r="20" spans="1:17" ht="14.45" customHeight="1" x14ac:dyDescent="0.2">
      <c r="A20" s="61"/>
      <c r="B20" s="72"/>
      <c r="C20" s="73"/>
      <c r="D20" s="70"/>
      <c r="E20" s="73"/>
      <c r="F20" s="70"/>
      <c r="G20" s="70"/>
      <c r="H20" s="61"/>
      <c r="I20" s="61"/>
      <c r="J20" s="61"/>
      <c r="K20" s="61"/>
      <c r="L20" s="61"/>
      <c r="M20" s="61"/>
      <c r="N20" s="61"/>
      <c r="O20" s="19"/>
      <c r="P20" s="60"/>
      <c r="Q20" s="60"/>
    </row>
    <row r="21" spans="1:17" x14ac:dyDescent="0.2">
      <c r="A21" s="21"/>
      <c r="B21" s="21"/>
      <c r="C21" s="21"/>
      <c r="D21" s="21"/>
      <c r="E21" s="21"/>
      <c r="F21" s="21"/>
      <c r="G21" s="21"/>
      <c r="H21" s="21"/>
      <c r="I21" s="21"/>
      <c r="J21" s="21"/>
      <c r="K21" s="21"/>
      <c r="L21" s="21"/>
      <c r="M21" s="21"/>
      <c r="N21" s="21"/>
      <c r="O21" s="74"/>
      <c r="P21" s="60"/>
      <c r="Q21" s="60"/>
    </row>
    <row r="22" spans="1:17" x14ac:dyDescent="0.2">
      <c r="A22" s="21"/>
      <c r="B22" s="384" t="s">
        <v>48</v>
      </c>
      <c r="C22" s="75" t="s">
        <v>41</v>
      </c>
      <c r="D22" s="405"/>
      <c r="E22" s="75" t="s">
        <v>41</v>
      </c>
      <c r="F22" s="21"/>
      <c r="G22" s="21"/>
      <c r="H22" s="21"/>
      <c r="I22" s="21"/>
      <c r="J22" s="21"/>
      <c r="K22" s="21"/>
      <c r="L22" s="21"/>
      <c r="M22" s="21"/>
      <c r="N22" s="21"/>
      <c r="O22" s="74"/>
      <c r="P22" s="60"/>
      <c r="Q22" s="60"/>
    </row>
    <row r="23" spans="1:17" x14ac:dyDescent="0.2">
      <c r="A23" s="21"/>
      <c r="B23" s="385"/>
      <c r="C23" s="76" t="s">
        <v>1</v>
      </c>
      <c r="D23" s="405"/>
      <c r="E23" s="76" t="s">
        <v>3</v>
      </c>
      <c r="F23" s="21"/>
      <c r="G23" s="21"/>
      <c r="H23" s="21"/>
      <c r="I23" s="21"/>
      <c r="J23" s="21"/>
      <c r="K23" s="21"/>
      <c r="L23" s="21"/>
      <c r="M23" s="21"/>
      <c r="N23" s="21"/>
      <c r="O23" s="74"/>
      <c r="P23" s="60"/>
      <c r="Q23" s="60"/>
    </row>
    <row r="24" spans="1:17" x14ac:dyDescent="0.2">
      <c r="A24" s="21"/>
      <c r="B24" s="385"/>
      <c r="C24" s="329"/>
      <c r="D24" s="21"/>
      <c r="E24" s="343"/>
      <c r="F24" s="21"/>
      <c r="G24" s="21"/>
      <c r="H24" s="21"/>
      <c r="I24" s="21"/>
      <c r="J24" s="21"/>
      <c r="K24" s="21"/>
      <c r="L24" s="21"/>
      <c r="M24" s="21"/>
      <c r="N24" s="21"/>
      <c r="O24" s="74"/>
      <c r="P24" s="60"/>
      <c r="Q24" s="60"/>
    </row>
    <row r="25" spans="1:17" x14ac:dyDescent="0.2">
      <c r="A25" s="21"/>
      <c r="B25" s="21"/>
      <c r="C25" s="21"/>
      <c r="D25" s="21"/>
      <c r="E25" s="21"/>
      <c r="F25" s="21"/>
      <c r="G25" s="21"/>
      <c r="H25" s="21"/>
      <c r="I25" s="21"/>
      <c r="J25" s="21"/>
      <c r="K25" s="21"/>
      <c r="L25" s="21"/>
      <c r="M25" s="21"/>
      <c r="N25" s="21"/>
      <c r="O25" s="74"/>
      <c r="P25" s="60"/>
      <c r="Q25" s="60"/>
    </row>
    <row r="26" spans="1:17" ht="39.75" customHeight="1" thickBot="1" x14ac:dyDescent="0.3">
      <c r="A26" s="57"/>
      <c r="B26" s="58" t="s">
        <v>289</v>
      </c>
      <c r="C26" s="57"/>
      <c r="D26" s="57"/>
      <c r="E26" s="57"/>
      <c r="F26" s="57"/>
      <c r="G26" s="57"/>
      <c r="H26" s="57"/>
      <c r="I26" s="57"/>
      <c r="J26" s="57"/>
      <c r="K26" s="57"/>
      <c r="L26" s="57"/>
      <c r="M26" s="57"/>
      <c r="N26" s="57"/>
      <c r="O26" s="57"/>
      <c r="P26" s="60"/>
      <c r="Q26" s="60"/>
    </row>
    <row r="27" spans="1:17" x14ac:dyDescent="0.2">
      <c r="A27" s="21"/>
      <c r="B27" s="77"/>
      <c r="C27" s="74"/>
      <c r="D27" s="74"/>
      <c r="E27" s="74"/>
      <c r="F27" s="74"/>
      <c r="G27" s="74"/>
      <c r="H27" s="74"/>
      <c r="I27" s="74"/>
      <c r="J27" s="74"/>
      <c r="K27" s="74"/>
      <c r="L27" s="74"/>
      <c r="M27" s="74"/>
      <c r="N27" s="74"/>
      <c r="O27" s="74"/>
      <c r="P27" s="60"/>
      <c r="Q27" s="60"/>
    </row>
    <row r="28" spans="1:17" ht="222.75" customHeight="1" x14ac:dyDescent="0.2">
      <c r="A28" s="21"/>
      <c r="B28" s="383" t="s">
        <v>320</v>
      </c>
      <c r="C28" s="383"/>
      <c r="D28" s="383"/>
      <c r="E28" s="383"/>
      <c r="F28" s="383"/>
      <c r="G28" s="383"/>
      <c r="H28" s="383"/>
      <c r="I28" s="383"/>
      <c r="J28" s="383"/>
      <c r="K28" s="383"/>
      <c r="L28" s="383"/>
      <c r="M28" s="74"/>
      <c r="N28" s="74"/>
      <c r="O28" s="74"/>
      <c r="P28" s="60"/>
      <c r="Q28" s="60"/>
    </row>
    <row r="29" spans="1:17" x14ac:dyDescent="0.2">
      <c r="A29" s="61"/>
      <c r="B29" s="19"/>
      <c r="C29" s="19"/>
      <c r="D29" s="19"/>
      <c r="E29" s="19"/>
      <c r="F29" s="19"/>
      <c r="G29" s="19"/>
      <c r="H29" s="19"/>
      <c r="I29" s="19"/>
      <c r="J29" s="19"/>
      <c r="K29" s="19"/>
      <c r="L29" s="19"/>
      <c r="M29" s="19"/>
      <c r="N29" s="19"/>
      <c r="O29" s="19"/>
      <c r="P29" s="60"/>
      <c r="Q29" s="60"/>
    </row>
    <row r="30" spans="1:17" x14ac:dyDescent="0.2">
      <c r="A30" s="61"/>
      <c r="B30" s="78" t="s">
        <v>278</v>
      </c>
      <c r="C30" s="78"/>
      <c r="D30" s="61"/>
      <c r="E30" s="61"/>
      <c r="F30" s="61"/>
      <c r="G30" s="61"/>
      <c r="H30" s="61"/>
      <c r="I30" s="61"/>
      <c r="J30" s="61"/>
      <c r="K30" s="61"/>
      <c r="L30" s="61"/>
      <c r="M30" s="18"/>
      <c r="N30" s="61"/>
      <c r="O30" s="19"/>
      <c r="P30" s="60"/>
      <c r="Q30" s="60"/>
    </row>
    <row r="31" spans="1:17" s="81" customFormat="1" ht="39.75" customHeight="1" x14ac:dyDescent="0.2">
      <c r="A31" s="78"/>
      <c r="B31" s="78"/>
      <c r="C31" s="64" t="s">
        <v>0</v>
      </c>
      <c r="D31" s="392"/>
      <c r="E31" s="64" t="s">
        <v>2</v>
      </c>
      <c r="F31" s="392"/>
      <c r="G31" s="317"/>
      <c r="H31" s="392" t="s">
        <v>55</v>
      </c>
      <c r="I31" s="392"/>
      <c r="J31" s="392" t="s">
        <v>2</v>
      </c>
      <c r="K31" s="392"/>
      <c r="L31" s="392" t="s">
        <v>44</v>
      </c>
      <c r="M31" s="392"/>
      <c r="N31" s="392"/>
      <c r="O31" s="79"/>
      <c r="P31" s="80"/>
      <c r="Q31" s="80"/>
    </row>
    <row r="32" spans="1:17" ht="15.75" customHeight="1" x14ac:dyDescent="0.2">
      <c r="A32" s="61"/>
      <c r="B32" s="61"/>
      <c r="C32" s="65" t="s">
        <v>1</v>
      </c>
      <c r="D32" s="392"/>
      <c r="E32" s="65" t="s">
        <v>1</v>
      </c>
      <c r="F32" s="392"/>
      <c r="G32" s="317"/>
      <c r="H32" s="393" t="s">
        <v>1</v>
      </c>
      <c r="I32" s="393"/>
      <c r="J32" s="65" t="s">
        <v>3</v>
      </c>
      <c r="K32" s="64"/>
      <c r="L32" s="65" t="s">
        <v>3</v>
      </c>
      <c r="M32" s="82"/>
      <c r="N32" s="64"/>
      <c r="O32" s="19"/>
      <c r="P32" s="60"/>
      <c r="Q32" s="60"/>
    </row>
    <row r="33" spans="1:17" ht="15" customHeight="1" x14ac:dyDescent="0.2">
      <c r="A33" s="61"/>
      <c r="B33" s="61"/>
      <c r="C33" s="83"/>
      <c r="D33" s="83"/>
      <c r="E33" s="83"/>
      <c r="F33" s="83"/>
      <c r="G33" s="83"/>
      <c r="H33" s="83"/>
      <c r="I33" s="83"/>
      <c r="J33" s="83"/>
      <c r="K33" s="83"/>
      <c r="L33" s="83"/>
      <c r="M33" s="83"/>
      <c r="N33" s="83"/>
      <c r="O33" s="19"/>
      <c r="P33" s="60"/>
      <c r="Q33" s="60"/>
    </row>
    <row r="34" spans="1:17" x14ac:dyDescent="0.2">
      <c r="A34" s="61"/>
      <c r="B34" s="367" t="s">
        <v>49</v>
      </c>
      <c r="C34" s="329"/>
      <c r="D34" s="84"/>
      <c r="E34" s="329"/>
      <c r="F34" s="84"/>
      <c r="G34" s="84"/>
      <c r="H34" s="329"/>
      <c r="I34" s="85"/>
      <c r="J34" s="343"/>
      <c r="K34" s="85"/>
      <c r="L34" s="343"/>
      <c r="M34" s="86"/>
      <c r="N34" s="61"/>
      <c r="O34" s="19"/>
      <c r="P34" s="60"/>
      <c r="Q34" s="60"/>
    </row>
    <row r="35" spans="1:17" s="319" customFormat="1" ht="20.25" customHeight="1" x14ac:dyDescent="0.2">
      <c r="A35" s="61"/>
      <c r="B35" s="368"/>
      <c r="C35" s="87"/>
      <c r="D35" s="84"/>
      <c r="E35" s="324" t="s">
        <v>447</v>
      </c>
      <c r="F35" s="320"/>
      <c r="G35" s="320"/>
      <c r="H35" s="320"/>
      <c r="I35" s="325"/>
      <c r="J35" s="325"/>
      <c r="K35" s="325"/>
      <c r="L35" s="325"/>
      <c r="M35" s="326"/>
      <c r="O35" s="318"/>
    </row>
    <row r="36" spans="1:17" ht="17.25" customHeight="1" x14ac:dyDescent="0.2">
      <c r="A36" s="61"/>
      <c r="B36" s="369"/>
      <c r="C36" s="327"/>
      <c r="D36" s="84"/>
      <c r="E36" s="328"/>
      <c r="F36" s="84"/>
      <c r="G36" s="84"/>
      <c r="H36" s="84"/>
      <c r="I36" s="85"/>
      <c r="J36" s="85"/>
      <c r="K36" s="85"/>
      <c r="L36" s="85"/>
      <c r="M36" s="88"/>
      <c r="N36" s="61"/>
      <c r="O36" s="19"/>
      <c r="P36" s="60"/>
      <c r="Q36" s="60"/>
    </row>
    <row r="37" spans="1:17" x14ac:dyDescent="0.2">
      <c r="A37" s="21"/>
      <c r="B37" s="394" t="s">
        <v>50</v>
      </c>
      <c r="C37" s="329"/>
      <c r="D37" s="89"/>
      <c r="E37" s="329"/>
      <c r="F37" s="89"/>
      <c r="G37" s="89"/>
      <c r="H37" s="329"/>
      <c r="I37" s="90"/>
      <c r="J37" s="343"/>
      <c r="K37" s="90"/>
      <c r="L37" s="343"/>
      <c r="M37" s="91"/>
      <c r="N37" s="21"/>
      <c r="O37" s="74"/>
      <c r="P37" s="60"/>
      <c r="Q37" s="60"/>
    </row>
    <row r="38" spans="1:17" s="319" customFormat="1" ht="20.25" customHeight="1" x14ac:dyDescent="0.2">
      <c r="A38" s="21"/>
      <c r="B38" s="401"/>
      <c r="C38" s="92"/>
      <c r="D38" s="92"/>
      <c r="E38" s="333" t="s">
        <v>448</v>
      </c>
      <c r="F38" s="330"/>
      <c r="G38" s="330"/>
      <c r="H38" s="330"/>
      <c r="I38" s="331"/>
      <c r="J38" s="331"/>
      <c r="K38" s="331"/>
      <c r="L38" s="331"/>
      <c r="M38" s="332"/>
      <c r="O38" s="318"/>
    </row>
    <row r="39" spans="1:17" ht="16.5" customHeight="1" x14ac:dyDescent="0.2">
      <c r="A39" s="21"/>
      <c r="B39" s="369"/>
      <c r="C39" s="92"/>
      <c r="D39" s="92"/>
      <c r="E39" s="92"/>
      <c r="F39" s="92"/>
      <c r="G39" s="92"/>
      <c r="H39" s="92"/>
      <c r="I39" s="93"/>
      <c r="J39" s="93"/>
      <c r="K39" s="93"/>
      <c r="L39" s="93"/>
      <c r="M39" s="94"/>
      <c r="N39" s="21"/>
      <c r="O39" s="74"/>
      <c r="P39" s="60"/>
      <c r="Q39" s="60"/>
    </row>
    <row r="40" spans="1:17" ht="14.25" customHeight="1" x14ac:dyDescent="0.2">
      <c r="A40" s="61"/>
      <c r="B40" s="402" t="s">
        <v>321</v>
      </c>
      <c r="C40" s="329"/>
      <c r="D40" s="84"/>
      <c r="E40" s="329"/>
      <c r="F40" s="84"/>
      <c r="G40" s="84"/>
      <c r="H40" s="329"/>
      <c r="I40" s="85"/>
      <c r="J40" s="343"/>
      <c r="K40" s="85"/>
      <c r="L40" s="343"/>
      <c r="M40" s="86"/>
      <c r="N40" s="61"/>
      <c r="O40" s="19"/>
      <c r="P40" s="60"/>
      <c r="Q40" s="60"/>
    </row>
    <row r="41" spans="1:17" ht="20.25" customHeight="1" x14ac:dyDescent="0.2">
      <c r="A41" s="61"/>
      <c r="B41" s="402"/>
      <c r="C41" s="95"/>
      <c r="D41" s="95"/>
      <c r="E41" s="333" t="s">
        <v>449</v>
      </c>
      <c r="F41" s="330"/>
      <c r="G41" s="330"/>
      <c r="H41" s="330"/>
      <c r="I41" s="331"/>
      <c r="J41" s="331"/>
      <c r="K41" s="331"/>
      <c r="L41" s="331"/>
      <c r="M41" s="332"/>
      <c r="N41" s="319"/>
      <c r="O41" s="318"/>
      <c r="P41" s="60"/>
      <c r="Q41" s="60"/>
    </row>
    <row r="42" spans="1:17" ht="46.5" customHeight="1" x14ac:dyDescent="0.2">
      <c r="A42" s="61"/>
      <c r="B42" s="403"/>
      <c r="C42" s="95"/>
      <c r="D42" s="95"/>
      <c r="E42" s="95"/>
      <c r="F42" s="95"/>
      <c r="G42" s="95"/>
      <c r="H42" s="95"/>
      <c r="I42" s="96"/>
      <c r="J42" s="96"/>
      <c r="K42" s="96"/>
      <c r="L42" s="96"/>
      <c r="M42" s="97"/>
      <c r="N42" s="61"/>
      <c r="O42" s="19"/>
      <c r="P42" s="60"/>
      <c r="Q42" s="60"/>
    </row>
    <row r="43" spans="1:17" ht="14.25" customHeight="1" x14ac:dyDescent="0.2">
      <c r="A43" s="21"/>
      <c r="B43" s="394" t="s">
        <v>51</v>
      </c>
      <c r="C43" s="329"/>
      <c r="D43" s="89"/>
      <c r="E43" s="329"/>
      <c r="F43" s="89"/>
      <c r="G43" s="89"/>
      <c r="H43" s="329"/>
      <c r="I43" s="90"/>
      <c r="J43" s="343"/>
      <c r="K43" s="90"/>
      <c r="L43" s="343"/>
      <c r="M43" s="91"/>
      <c r="N43" s="21"/>
      <c r="O43" s="74"/>
      <c r="P43" s="60"/>
      <c r="Q43" s="60"/>
    </row>
    <row r="44" spans="1:17" s="337" customFormat="1" ht="20.25" customHeight="1" x14ac:dyDescent="0.2">
      <c r="A44" s="98"/>
      <c r="B44" s="394"/>
      <c r="C44" s="99"/>
      <c r="D44" s="99"/>
      <c r="E44" s="340" t="s">
        <v>450</v>
      </c>
      <c r="F44" s="334"/>
      <c r="G44" s="334"/>
      <c r="H44" s="334"/>
      <c r="I44" s="335"/>
      <c r="J44" s="335"/>
      <c r="K44" s="335"/>
      <c r="L44" s="335"/>
      <c r="M44" s="336"/>
      <c r="O44" s="338"/>
    </row>
    <row r="45" spans="1:17" s="104" customFormat="1" ht="31.5" customHeight="1" x14ac:dyDescent="0.2">
      <c r="A45" s="98"/>
      <c r="B45" s="395"/>
      <c r="C45" s="99"/>
      <c r="D45" s="99"/>
      <c r="E45" s="99"/>
      <c r="F45" s="99"/>
      <c r="G45" s="99"/>
      <c r="H45" s="99"/>
      <c r="I45" s="100"/>
      <c r="J45" s="100"/>
      <c r="K45" s="100"/>
      <c r="L45" s="100"/>
      <c r="M45" s="101"/>
      <c r="N45" s="98"/>
      <c r="O45" s="102"/>
      <c r="P45" s="103"/>
      <c r="Q45" s="103"/>
    </row>
    <row r="46" spans="1:17" ht="14.25" customHeight="1" x14ac:dyDescent="0.2">
      <c r="A46" s="61"/>
      <c r="B46" s="396" t="s">
        <v>322</v>
      </c>
      <c r="C46" s="329"/>
      <c r="D46" s="84"/>
      <c r="E46" s="329"/>
      <c r="F46" s="84"/>
      <c r="G46" s="84"/>
      <c r="H46" s="329"/>
      <c r="I46" s="85"/>
      <c r="J46" s="343"/>
      <c r="K46" s="85"/>
      <c r="L46" s="343"/>
      <c r="M46" s="86"/>
      <c r="N46" s="61"/>
      <c r="O46" s="19"/>
      <c r="P46" s="60"/>
      <c r="Q46" s="60"/>
    </row>
    <row r="47" spans="1:17" ht="20.25" customHeight="1" x14ac:dyDescent="0.2">
      <c r="A47" s="61"/>
      <c r="B47" s="396"/>
      <c r="C47" s="95"/>
      <c r="D47" s="95"/>
      <c r="E47" s="333" t="s">
        <v>451</v>
      </c>
      <c r="F47" s="330"/>
      <c r="G47" s="330"/>
      <c r="H47" s="330"/>
      <c r="I47" s="331"/>
      <c r="J47" s="331"/>
      <c r="K47" s="331"/>
      <c r="L47" s="331"/>
      <c r="M47" s="339"/>
      <c r="N47" s="319"/>
      <c r="O47" s="318"/>
      <c r="P47" s="60"/>
      <c r="Q47" s="60"/>
    </row>
    <row r="48" spans="1:17" ht="60.75" customHeight="1" x14ac:dyDescent="0.2">
      <c r="A48" s="61"/>
      <c r="B48" s="396"/>
      <c r="C48" s="95"/>
      <c r="D48" s="95"/>
      <c r="E48" s="95"/>
      <c r="F48" s="95"/>
      <c r="G48" s="95"/>
      <c r="H48" s="95"/>
      <c r="I48" s="96"/>
      <c r="J48" s="96"/>
      <c r="K48" s="96"/>
      <c r="L48" s="96"/>
      <c r="M48" s="105"/>
      <c r="N48" s="61"/>
      <c r="O48" s="19"/>
      <c r="P48" s="60"/>
      <c r="Q48" s="60"/>
    </row>
    <row r="49" spans="1:17" x14ac:dyDescent="0.2">
      <c r="A49" s="21"/>
      <c r="B49" s="397" t="s">
        <v>52</v>
      </c>
      <c r="C49" s="329"/>
      <c r="D49" s="89"/>
      <c r="E49" s="329"/>
      <c r="F49" s="89"/>
      <c r="G49" s="89"/>
      <c r="H49" s="329"/>
      <c r="I49" s="90"/>
      <c r="J49" s="329"/>
      <c r="K49" s="90"/>
      <c r="L49" s="343"/>
      <c r="M49" s="91"/>
      <c r="N49" s="21"/>
      <c r="O49" s="74"/>
      <c r="P49" s="60"/>
      <c r="Q49" s="60"/>
    </row>
    <row r="50" spans="1:17" s="319" customFormat="1" ht="20.25" customHeight="1" x14ac:dyDescent="0.2">
      <c r="A50" s="21"/>
      <c r="B50" s="397"/>
      <c r="C50" s="92"/>
      <c r="D50" s="92"/>
      <c r="E50" s="333" t="s">
        <v>452</v>
      </c>
      <c r="F50" s="330"/>
      <c r="G50" s="330"/>
      <c r="H50" s="330"/>
      <c r="I50" s="331"/>
      <c r="J50" s="331"/>
      <c r="K50" s="331"/>
      <c r="L50" s="331"/>
      <c r="M50" s="339"/>
      <c r="O50" s="318"/>
    </row>
    <row r="51" spans="1:17" ht="45" customHeight="1" x14ac:dyDescent="0.2">
      <c r="A51" s="21"/>
      <c r="B51" s="397"/>
      <c r="C51" s="92"/>
      <c r="D51" s="92"/>
      <c r="E51" s="92"/>
      <c r="F51" s="92"/>
      <c r="G51" s="92"/>
      <c r="H51" s="92"/>
      <c r="I51" s="93"/>
      <c r="J51" s="93"/>
      <c r="K51" s="93"/>
      <c r="L51" s="93"/>
      <c r="M51" s="106"/>
      <c r="N51" s="21"/>
      <c r="O51" s="74"/>
      <c r="P51" s="60"/>
      <c r="Q51" s="60"/>
    </row>
    <row r="52" spans="1:17" x14ac:dyDescent="0.2">
      <c r="A52" s="61"/>
      <c r="B52" s="398" t="s">
        <v>53</v>
      </c>
      <c r="C52" s="329"/>
      <c r="D52" s="84"/>
      <c r="E52" s="329"/>
      <c r="F52" s="84"/>
      <c r="G52" s="84"/>
      <c r="H52" s="329"/>
      <c r="I52" s="85"/>
      <c r="J52" s="343"/>
      <c r="K52" s="85"/>
      <c r="L52" s="343"/>
      <c r="M52" s="86"/>
      <c r="N52" s="61"/>
      <c r="O52" s="19"/>
      <c r="P52" s="60"/>
      <c r="Q52" s="60"/>
    </row>
    <row r="53" spans="1:17" ht="20.25" customHeight="1" x14ac:dyDescent="0.2">
      <c r="A53" s="61"/>
      <c r="B53" s="398"/>
      <c r="C53" s="95"/>
      <c r="D53" s="95"/>
      <c r="E53" s="333" t="s">
        <v>454</v>
      </c>
      <c r="F53" s="330"/>
      <c r="G53" s="330"/>
      <c r="H53" s="330"/>
      <c r="I53" s="331"/>
      <c r="J53" s="331"/>
      <c r="K53" s="331"/>
      <c r="L53" s="331"/>
      <c r="M53" s="318"/>
      <c r="N53" s="319"/>
      <c r="O53" s="318"/>
      <c r="P53" s="60"/>
      <c r="Q53" s="60"/>
    </row>
    <row r="54" spans="1:17" ht="32.25" customHeight="1" x14ac:dyDescent="0.2">
      <c r="A54" s="61"/>
      <c r="B54" s="398"/>
      <c r="C54" s="95"/>
      <c r="D54" s="95"/>
      <c r="E54" s="95"/>
      <c r="F54" s="95"/>
      <c r="G54" s="95"/>
      <c r="H54" s="95"/>
      <c r="I54" s="96"/>
      <c r="J54" s="96"/>
      <c r="K54" s="96"/>
      <c r="L54" s="96"/>
      <c r="M54" s="19"/>
      <c r="N54" s="61"/>
      <c r="O54" s="19"/>
      <c r="P54" s="60"/>
      <c r="Q54" s="60"/>
    </row>
    <row r="55" spans="1:17" ht="13.5" customHeight="1" x14ac:dyDescent="0.25">
      <c r="A55" s="21"/>
      <c r="B55" s="77" t="s">
        <v>56</v>
      </c>
      <c r="C55" s="329"/>
      <c r="D55" s="92"/>
      <c r="E55" s="329"/>
      <c r="F55" s="92"/>
      <c r="G55" s="92"/>
      <c r="H55" s="329"/>
      <c r="I55" s="93"/>
      <c r="J55" s="343"/>
      <c r="K55" s="93"/>
      <c r="L55" s="343"/>
      <c r="M55" s="74"/>
      <c r="N55" s="21"/>
      <c r="O55" s="74"/>
      <c r="P55" s="375" t="s">
        <v>264</v>
      </c>
      <c r="Q55" s="375"/>
    </row>
    <row r="56" spans="1:17" ht="22.5" customHeight="1" x14ac:dyDescent="0.25">
      <c r="A56" s="21"/>
      <c r="B56" s="74" t="s">
        <v>279</v>
      </c>
      <c r="C56" s="74"/>
      <c r="D56" s="74"/>
      <c r="E56" s="74"/>
      <c r="F56" s="74"/>
      <c r="G56" s="74"/>
      <c r="H56" s="74"/>
      <c r="I56" s="74"/>
      <c r="J56" s="74"/>
      <c r="K56" s="74"/>
      <c r="L56" s="74"/>
      <c r="M56" s="74"/>
      <c r="N56" s="21"/>
      <c r="O56" s="74"/>
      <c r="P56" s="376" t="s">
        <v>263</v>
      </c>
      <c r="Q56" s="376"/>
    </row>
    <row r="57" spans="1:17" ht="15" x14ac:dyDescent="0.25">
      <c r="A57" s="21"/>
      <c r="B57" s="399"/>
      <c r="C57" s="400"/>
      <c r="D57" s="92"/>
      <c r="E57" s="92"/>
      <c r="F57" s="92"/>
      <c r="G57" s="92"/>
      <c r="H57" s="92"/>
      <c r="I57" s="93"/>
      <c r="J57" s="93"/>
      <c r="K57" s="93"/>
      <c r="L57" s="93"/>
      <c r="M57" s="74"/>
      <c r="N57" s="21"/>
      <c r="O57" s="74"/>
      <c r="P57" s="107" t="s">
        <v>265</v>
      </c>
      <c r="Q57" s="108">
        <f>IF(TOT_Udb=C61,0,1)</f>
        <v>0</v>
      </c>
    </row>
    <row r="58" spans="1:17" ht="15" x14ac:dyDescent="0.25">
      <c r="A58" s="21"/>
      <c r="B58" s="74"/>
      <c r="C58" s="92"/>
      <c r="D58" s="92"/>
      <c r="E58" s="92"/>
      <c r="F58" s="92"/>
      <c r="G58" s="92"/>
      <c r="H58" s="92"/>
      <c r="I58" s="93"/>
      <c r="J58" s="93"/>
      <c r="K58" s="93"/>
      <c r="L58" s="93"/>
      <c r="M58" s="93"/>
      <c r="N58" s="21"/>
      <c r="O58" s="74"/>
      <c r="P58" s="107" t="s">
        <v>266</v>
      </c>
      <c r="Q58" s="108">
        <f>IF(TOT_bev=E61,0,1)</f>
        <v>0</v>
      </c>
    </row>
    <row r="59" spans="1:17" ht="15" x14ac:dyDescent="0.25">
      <c r="A59" s="61"/>
      <c r="B59" s="19"/>
      <c r="C59" s="95"/>
      <c r="D59" s="95"/>
      <c r="E59" s="95"/>
      <c r="F59" s="95"/>
      <c r="G59" s="95"/>
      <c r="H59" s="95"/>
      <c r="I59" s="96"/>
      <c r="J59" s="96"/>
      <c r="K59" s="96"/>
      <c r="L59" s="96"/>
      <c r="M59" s="96"/>
      <c r="N59" s="61"/>
      <c r="O59" s="19"/>
      <c r="P59" s="107" t="s">
        <v>267</v>
      </c>
      <c r="Q59" s="108">
        <f>IF(TOT_forsk_bev=H61,0,1)</f>
        <v>0</v>
      </c>
    </row>
    <row r="60" spans="1:17" ht="15" customHeight="1" x14ac:dyDescent="0.25">
      <c r="A60" s="61"/>
      <c r="B60" s="19"/>
      <c r="C60" s="109"/>
      <c r="D60" s="87"/>
      <c r="E60" s="109"/>
      <c r="F60" s="87"/>
      <c r="G60" s="87"/>
      <c r="H60" s="109"/>
      <c r="I60" s="110"/>
      <c r="J60" s="111"/>
      <c r="K60" s="110"/>
      <c r="L60" s="111"/>
      <c r="M60" s="96"/>
      <c r="N60" s="61"/>
      <c r="O60" s="19"/>
      <c r="P60" s="107" t="s">
        <v>268</v>
      </c>
      <c r="Q60" s="108">
        <f>IF(TOT_ant=J61,0,1)</f>
        <v>0</v>
      </c>
    </row>
    <row r="61" spans="1:17" ht="13.5" customHeight="1" x14ac:dyDescent="0.25">
      <c r="A61" s="61"/>
      <c r="B61" s="387" t="s">
        <v>57</v>
      </c>
      <c r="C61" s="112">
        <f>SUM(C34:C55)</f>
        <v>0</v>
      </c>
      <c r="D61" s="95"/>
      <c r="E61" s="113">
        <f>SUM(E34:E55)</f>
        <v>0</v>
      </c>
      <c r="F61" s="95"/>
      <c r="G61" s="95"/>
      <c r="H61" s="113">
        <f>SUM(H34:H55)</f>
        <v>0</v>
      </c>
      <c r="I61" s="96"/>
      <c r="J61" s="114">
        <f>SUM(J34:J55)</f>
        <v>0</v>
      </c>
      <c r="K61" s="96"/>
      <c r="L61" s="114">
        <f>SUM(L34:L55)</f>
        <v>0</v>
      </c>
      <c r="M61" s="96"/>
      <c r="N61" s="61"/>
      <c r="O61" s="19"/>
      <c r="P61" s="107" t="s">
        <v>267</v>
      </c>
      <c r="Q61" s="108">
        <f>IF(TOT_forsk_ant=L61,0,1)</f>
        <v>0</v>
      </c>
    </row>
    <row r="62" spans="1:17" ht="8.25" customHeight="1" thickBot="1" x14ac:dyDescent="0.25">
      <c r="A62" s="61"/>
      <c r="B62" s="388"/>
      <c r="C62" s="115"/>
      <c r="D62" s="116"/>
      <c r="E62" s="115"/>
      <c r="F62" s="116"/>
      <c r="G62" s="116"/>
      <c r="H62" s="115"/>
      <c r="I62" s="117"/>
      <c r="J62" s="118"/>
      <c r="K62" s="117"/>
      <c r="L62" s="118"/>
      <c r="M62" s="96"/>
      <c r="N62" s="61"/>
      <c r="O62" s="19"/>
      <c r="P62" s="371" t="s">
        <v>269</v>
      </c>
      <c r="Q62" s="373">
        <f>SUM(Q57:Q61)</f>
        <v>0</v>
      </c>
    </row>
    <row r="63" spans="1:17" ht="8.25" customHeight="1" thickTop="1" thickBot="1" x14ac:dyDescent="0.25">
      <c r="A63" s="61"/>
      <c r="B63" s="119"/>
      <c r="C63" s="95"/>
      <c r="D63" s="95"/>
      <c r="E63" s="95"/>
      <c r="F63" s="95"/>
      <c r="G63" s="95"/>
      <c r="H63" s="95"/>
      <c r="I63" s="96"/>
      <c r="J63" s="96"/>
      <c r="K63" s="96"/>
      <c r="L63" s="96"/>
      <c r="M63" s="96"/>
      <c r="N63" s="61"/>
      <c r="O63" s="19"/>
      <c r="P63" s="372"/>
      <c r="Q63" s="374"/>
    </row>
    <row r="64" spans="1:17" ht="78.75" customHeight="1" thickTop="1" x14ac:dyDescent="0.2">
      <c r="A64" s="61"/>
      <c r="B64" s="120"/>
      <c r="C64" s="121" t="s">
        <v>219</v>
      </c>
      <c r="D64" s="122"/>
      <c r="E64" s="121" t="s">
        <v>220</v>
      </c>
      <c r="F64" s="122"/>
      <c r="G64" s="122"/>
      <c r="H64" s="121" t="s">
        <v>221</v>
      </c>
      <c r="I64" s="123"/>
      <c r="J64" s="381" t="s">
        <v>222</v>
      </c>
      <c r="K64" s="382"/>
      <c r="L64" s="381" t="s">
        <v>223</v>
      </c>
      <c r="M64" s="381"/>
      <c r="N64" s="61"/>
      <c r="O64" s="19"/>
      <c r="P64" s="377" t="s">
        <v>254</v>
      </c>
      <c r="Q64" s="377"/>
    </row>
    <row r="65" spans="1:17" ht="15" customHeight="1" x14ac:dyDescent="0.25">
      <c r="A65" s="61"/>
      <c r="B65" s="120"/>
      <c r="C65" s="124">
        <f>C7</f>
        <v>0</v>
      </c>
      <c r="D65" s="95"/>
      <c r="E65" s="124">
        <f>E7</f>
        <v>0</v>
      </c>
      <c r="F65" s="95"/>
      <c r="G65" s="95"/>
      <c r="H65" s="124">
        <f>H7</f>
        <v>0</v>
      </c>
      <c r="I65" s="96"/>
      <c r="J65" s="125">
        <f>J7</f>
        <v>0</v>
      </c>
      <c r="K65" s="96"/>
      <c r="L65" s="125">
        <f>L7</f>
        <v>0</v>
      </c>
      <c r="M65" s="126"/>
      <c r="N65" s="61"/>
      <c r="O65" s="19"/>
      <c r="P65" s="370"/>
      <c r="Q65" s="370"/>
    </row>
    <row r="66" spans="1:17" ht="15" x14ac:dyDescent="0.25">
      <c r="A66" s="61"/>
      <c r="B66" s="120"/>
      <c r="C66" s="95"/>
      <c r="D66" s="95"/>
      <c r="E66" s="95"/>
      <c r="F66" s="95"/>
      <c r="G66" s="95"/>
      <c r="H66" s="95"/>
      <c r="I66" s="96"/>
      <c r="J66" s="378"/>
      <c r="K66" s="380"/>
      <c r="L66" s="378"/>
      <c r="M66" s="378"/>
      <c r="N66" s="61"/>
      <c r="O66" s="19"/>
      <c r="P66" s="127" t="str">
        <f>IF(Q62=0,"JA","NEJ")</f>
        <v>JA</v>
      </c>
      <c r="Q66" s="60"/>
    </row>
    <row r="67" spans="1:17" ht="39.75" customHeight="1" x14ac:dyDescent="0.25">
      <c r="A67" s="61"/>
      <c r="B67" s="120"/>
      <c r="C67" s="95"/>
      <c r="D67" s="95"/>
      <c r="E67" s="95"/>
      <c r="F67" s="95"/>
      <c r="G67" s="95"/>
      <c r="H67" s="95"/>
      <c r="I67" s="96"/>
      <c r="J67" s="378"/>
      <c r="K67" s="378"/>
      <c r="L67" s="378"/>
      <c r="M67" s="378"/>
      <c r="N67" s="61"/>
      <c r="O67" s="19"/>
      <c r="P67" s="370" t="s">
        <v>270</v>
      </c>
      <c r="Q67" s="370"/>
    </row>
    <row r="68" spans="1:17" ht="14.25" customHeight="1" x14ac:dyDescent="0.25">
      <c r="A68" s="61"/>
      <c r="B68" s="120"/>
      <c r="C68" s="95"/>
      <c r="D68" s="95"/>
      <c r="E68" s="95"/>
      <c r="F68" s="95"/>
      <c r="G68" s="95"/>
      <c r="H68" s="95"/>
      <c r="I68" s="96"/>
      <c r="J68" s="96"/>
      <c r="K68" s="96"/>
      <c r="L68" s="96"/>
      <c r="M68" s="19"/>
      <c r="N68" s="61"/>
      <c r="O68" s="19"/>
      <c r="P68" s="127" t="str">
        <f>IF(KLA__f697f1c2_c666_4306_9148_bb570e114b81__Ikke_almen_jn="Vælg &gt;&gt;","NEJ","JA")</f>
        <v>NEJ</v>
      </c>
      <c r="Q68" s="60"/>
    </row>
    <row r="69" spans="1:17" x14ac:dyDescent="0.2">
      <c r="A69" s="61"/>
      <c r="B69" s="128"/>
      <c r="C69" s="84"/>
      <c r="D69" s="84"/>
      <c r="E69" s="84"/>
      <c r="F69" s="84"/>
      <c r="G69" s="84"/>
      <c r="H69" s="84"/>
      <c r="I69" s="85"/>
      <c r="J69" s="96"/>
      <c r="K69" s="85"/>
      <c r="L69" s="85"/>
      <c r="M69" s="61"/>
      <c r="N69" s="61"/>
      <c r="O69" s="19"/>
      <c r="P69" s="60"/>
      <c r="Q69" s="60"/>
    </row>
    <row r="70" spans="1:17" x14ac:dyDescent="0.2">
      <c r="A70" s="61"/>
      <c r="B70" s="19"/>
      <c r="C70" s="19"/>
      <c r="D70" s="19"/>
      <c r="E70" s="19"/>
      <c r="F70" s="19"/>
      <c r="G70" s="19"/>
      <c r="H70" s="19"/>
      <c r="I70" s="19"/>
      <c r="J70" s="19"/>
      <c r="K70" s="19"/>
      <c r="L70" s="19"/>
      <c r="M70" s="19"/>
      <c r="N70" s="19"/>
      <c r="O70" s="19"/>
      <c r="P70" s="60"/>
      <c r="Q70" s="60"/>
    </row>
    <row r="71" spans="1:17" hidden="1" x14ac:dyDescent="0.2">
      <c r="A71" s="61"/>
    </row>
    <row r="72" spans="1:17" hidden="1" x14ac:dyDescent="0.2"/>
    <row r="73" spans="1:17" hidden="1" x14ac:dyDescent="0.2"/>
    <row r="74" spans="1:17" hidden="1" x14ac:dyDescent="0.2"/>
    <row r="75" spans="1:17" hidden="1" x14ac:dyDescent="0.2"/>
    <row r="76" spans="1:17" hidden="1" x14ac:dyDescent="0.2"/>
    <row r="77" spans="1:17" hidden="1" x14ac:dyDescent="0.2"/>
    <row r="78" spans="1:17" hidden="1" x14ac:dyDescent="0.2"/>
    <row r="79" spans="1:17" hidden="1" x14ac:dyDescent="0.2"/>
    <row r="80" spans="1: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algorithmName="SHA-512" hashValue="oaAhgEVYHHWzl9IkS8yHJwwnqCiXpFK2XGmJQFcVbaiSgIZfIxRCNPGtkUayUZwsxP5eDtb33YAMD4OU4ekyTA==" saltValue="A4XXr+yDqkS4pmSdOZp+0g==" spinCount="100000" sheet="1" objects="1" scenarios="1"/>
  <protectedRanges>
    <protectedRange sqref="J52 L52 C55 E55 H55 J55 L55 B57:C57" name="Indtastningsfelter del 2"/>
    <protectedRange sqref="C7 E7 H7 J7 L7 C11 C19 E19 C24 E24 C34 E34 H34 J34 L34 C37 E37 H37 J37 L37 C40 E40 H40 J40 L40 C43 E43 H43 J43 L43 C46 E46 H46 J46 L46 C49 E49 H49 J49 L49 C52 E52 H52" name="Indtastningsfelter"/>
  </protectedRanges>
  <mergeCells count="44">
    <mergeCell ref="B37:B39"/>
    <mergeCell ref="B40:B42"/>
    <mergeCell ref="L31:N31"/>
    <mergeCell ref="H6:I6"/>
    <mergeCell ref="L6:N6"/>
    <mergeCell ref="B5:B7"/>
    <mergeCell ref="D5:D6"/>
    <mergeCell ref="F5:F6"/>
    <mergeCell ref="H5:I5"/>
    <mergeCell ref="K5:K6"/>
    <mergeCell ref="L5:N5"/>
    <mergeCell ref="D22:D23"/>
    <mergeCell ref="C4:L4"/>
    <mergeCell ref="B61:B62"/>
    <mergeCell ref="B10:B11"/>
    <mergeCell ref="B18:B19"/>
    <mergeCell ref="C18:D18"/>
    <mergeCell ref="E10:N15"/>
    <mergeCell ref="D31:D32"/>
    <mergeCell ref="F31:F32"/>
    <mergeCell ref="H31:I31"/>
    <mergeCell ref="J31:K31"/>
    <mergeCell ref="H32:I32"/>
    <mergeCell ref="B43:B45"/>
    <mergeCell ref="B46:B48"/>
    <mergeCell ref="B49:B51"/>
    <mergeCell ref="B52:B54"/>
    <mergeCell ref="B57:C57"/>
    <mergeCell ref="C3:N3"/>
    <mergeCell ref="B34:B36"/>
    <mergeCell ref="P67:Q67"/>
    <mergeCell ref="P62:P63"/>
    <mergeCell ref="Q62:Q63"/>
    <mergeCell ref="P55:Q55"/>
    <mergeCell ref="P56:Q56"/>
    <mergeCell ref="P64:Q65"/>
    <mergeCell ref="J67:K67"/>
    <mergeCell ref="L66:M67"/>
    <mergeCell ref="E18:J18"/>
    <mergeCell ref="J66:K66"/>
    <mergeCell ref="J64:K64"/>
    <mergeCell ref="L64:M64"/>
    <mergeCell ref="B28:L28"/>
    <mergeCell ref="B22:B24"/>
  </mergeCells>
  <conditionalFormatting sqref="B16:G20">
    <cfRule type="expression" dxfId="125" priority="51">
      <formula>$C$11="Ja"</formula>
    </cfRule>
  </conditionalFormatting>
  <conditionalFormatting sqref="C64 C66:C67">
    <cfRule type="expression" dxfId="124" priority="50">
      <formula>$C$61&lt;&gt;$C$7</formula>
    </cfRule>
  </conditionalFormatting>
  <conditionalFormatting sqref="E64 E66:E67">
    <cfRule type="expression" dxfId="123" priority="49">
      <formula>$E$61&lt;&gt;$E$7</formula>
    </cfRule>
  </conditionalFormatting>
  <conditionalFormatting sqref="H64 H66:H67">
    <cfRule type="expression" dxfId="122" priority="48">
      <formula>$H$61&lt;&gt;$H$7</formula>
    </cfRule>
  </conditionalFormatting>
  <conditionalFormatting sqref="J64 J66:J67 K65">
    <cfRule type="expression" dxfId="121" priority="47">
      <formula>$J$61&lt;&gt;$J$7</formula>
    </cfRule>
  </conditionalFormatting>
  <conditionalFormatting sqref="L64 L66 M65">
    <cfRule type="expression" dxfId="120" priority="46">
      <formula>$L$61&lt;&gt;$L$7</formula>
    </cfRule>
  </conditionalFormatting>
  <conditionalFormatting sqref="H8:M8">
    <cfRule type="expression" dxfId="119" priority="8">
      <formula>$H$7&lt;1</formula>
    </cfRule>
  </conditionalFormatting>
  <conditionalFormatting sqref="E35:O36">
    <cfRule type="expression" dxfId="118" priority="7">
      <formula>$E$34&lt;1</formula>
    </cfRule>
  </conditionalFormatting>
  <conditionalFormatting sqref="E38:O38">
    <cfRule type="expression" dxfId="117" priority="6">
      <formula>$E$37&lt;1</formula>
    </cfRule>
  </conditionalFormatting>
  <conditionalFormatting sqref="E41:O41">
    <cfRule type="expression" dxfId="116" priority="5">
      <formula>$E$40&lt;1</formula>
    </cfRule>
  </conditionalFormatting>
  <conditionalFormatting sqref="E44:O44">
    <cfRule type="expression" dxfId="115" priority="4">
      <formula>$E$43&lt;1</formula>
    </cfRule>
  </conditionalFormatting>
  <conditionalFormatting sqref="E47:O47">
    <cfRule type="expression" dxfId="114" priority="3">
      <formula>$E$46&lt;1</formula>
    </cfRule>
  </conditionalFormatting>
  <conditionalFormatting sqref="E50:O50">
    <cfRule type="expression" dxfId="113" priority="2">
      <formula>$E$49&lt;1</formula>
    </cfRule>
  </conditionalFormatting>
  <conditionalFormatting sqref="E53:O53">
    <cfRule type="expression" dxfId="112" priority="1">
      <formula>$E$52&lt;1</formula>
    </cfRule>
  </conditionalFormatting>
  <dataValidations count="39">
    <dataValidation type="whole" operator="lessThanOrEqual" allowBlank="1" showInputMessage="1" showErrorMessage="1" errorTitle="Ret beløb" error="Udbetalinger til ikke-almennyttige formål skal være mindre end eller det samme som fondens samlede udbetalinger i året (angivet øverst)." sqref="C20">
      <formula1>#REF!</formula1>
    </dataValidation>
    <dataValidation type="whole" operator="lessThanOrEqual" allowBlank="1" showInputMessage="1" showErrorMessage="1" errorTitle="Ret beløb" error="Bevillinger til ikke-almennyttige formål skal være mindre end eller det samme som fondens samlede bevillinger i året (angivet øverst)." sqref="E20">
      <formula1>#REF!</formula1>
    </dataValidation>
    <dataValidation type="whole" allowBlank="1" showInputMessage="1" showErrorMessage="1" error="Der må kun angives positive heltal (max 10 cifre) eller tallet 0" sqref="C7 C43 C55 C19 E19 C24 C34 C46 C37 C52 C49:D49 C40 E7">
      <formula1>0</formula1>
      <formula2>9999999999</formula2>
    </dataValidation>
    <dataValidation type="whole" allowBlank="1" showInputMessage="1" showErrorMessage="1" error="Der må kun angives positive heltal (max 5 cifre) eller tallet 0" sqref="E24">
      <formula1>0</formula1>
      <formula2>99999</formula2>
    </dataValidation>
    <dataValidation type="custom" allowBlank="1" showInputMessage="1" showErrorMessage="1" error="Beløb afsat til forskning kan ikke være større end det samlede beløb til bevillinger til &quot;Kulturelle formål&quot;." sqref="H34">
      <formula1>H34&lt;=E34</formula1>
    </dataValidation>
    <dataValidation type="custom" allowBlank="1" showInputMessage="1" showErrorMessage="1" error="Beløb afsat til forskning kan ikke være større end beløbet i fondens samlede bevillinger." sqref="H7">
      <formula1>H7&lt;=E7</formula1>
    </dataValidation>
    <dataValidation type="custom" allowBlank="1" showInputMessage="1" showErrorMessage="1" error="Antal bevillinger med forskningsindhold kan ikke være større end fondens samlede antal bevillinger." sqref="J7">
      <formula1>L7&lt;=J7</formula1>
    </dataValidation>
    <dataValidation type="custom" allowBlank="1" showInputMessage="1" showErrorMessage="1" error="Antal bevillinger med forskningsindhold kan ikke være større end fondens samlede antal bevillinger." sqref="L7">
      <formula1>L7&lt;=J7</formula1>
    </dataValidation>
    <dataValidation type="custom" allowBlank="1" showInputMessage="1" showErrorMessage="1" error="Beløb afsat til forskning kan ikke være større end det samlede beløb til bevillinger til &quot;Kulturelle formål&quot;." sqref="E34">
      <formula1>H34&lt;=E34</formula1>
    </dataValidation>
    <dataValidation type="custom" allowBlank="1" showInputMessage="1" showErrorMessage="1" error="Antal bevillinger med forskningsindhold kan ikke være større end det samlede antal bevillinger til &quot;Kulturelle formål&quot;." sqref="L34">
      <formula1>L34&lt;=J34</formula1>
    </dataValidation>
    <dataValidation type="custom" allowBlank="1" showInputMessage="1" showErrorMessage="1" error="Antal bevillinger med forskningsindhold kan ikke være større end det samlede antal bevillinger til &quot;Kulturelle formål&quot;." sqref="J34">
      <formula1>L34&lt;=J34</formula1>
    </dataValidation>
    <dataValidation type="custom" allowBlank="1" showInputMessage="1" showErrorMessage="1" error="Beløb afsat til forskning kan ikke være større end det samlede beløb til bevillinger til &quot;Sociale formål&quot;." sqref="H37">
      <formula1>H37&lt;=E37</formula1>
    </dataValidation>
    <dataValidation type="custom" allowBlank="1" showInputMessage="1" showErrorMessage="1" error="Beløb afsat til forskning kan ikke være større end det samlede beløb til bevillinger til &quot;Sociale formål&quot;." sqref="E37">
      <formula1>H37&lt;=E37</formula1>
    </dataValidation>
    <dataValidation type="custom" allowBlank="1" showInputMessage="1" showErrorMessage="1" error="Antal bevillinger med forskningsindhold kan ikke være større end det samlede antal bevillinger til &quot;Sociale formål&quot;." sqref="J37">
      <formula1>L37&lt;=J37</formula1>
    </dataValidation>
    <dataValidation type="custom" allowBlank="1" showInputMessage="1" showErrorMessage="1" error="Antal bevillinger med forskningsindhold kan ikke være større end det samlede antal bevillinger til &quot;Sociale formål&quot;." sqref="L37">
      <formula1>L37&lt;=J37</formula1>
    </dataValidation>
    <dataValidation type="custom" allowBlank="1" showInputMessage="1" showErrorMessage="1" error="Beløb afsat til forskning kan ikke være større end det samlede beløb til bevillinger til &quot;Natur-, klima- og miljøformål&quot;." sqref="E40">
      <formula1>H40&lt;=E40</formula1>
    </dataValidation>
    <dataValidation type="custom" allowBlank="1" showInputMessage="1" showErrorMessage="1" error="Beløb afsat til forskning kan ikke være større end det samlede beløb til bevillinger til &quot;Natur-, klima- og miljøformål&quot;." sqref="H40">
      <formula1>H40&lt;=E40</formula1>
    </dataValidation>
    <dataValidation type="custom" allowBlank="1" showInputMessage="1" showErrorMessage="1" error="_x000a_Antal bevillinger med forskningsindhold kan ikke være større end det samlede antal bevillinger til &quot;Natur-, klima- og miljøformål&quot;._x000a_" sqref="J40">
      <formula1>L40&lt;=J40</formula1>
    </dataValidation>
    <dataValidation type="custom" allowBlank="1" showInputMessage="1" showErrorMessage="1" error="_x000a_Antal bevillinger med forskningsindhold kan ikke være større end det samlede antal bevillinger til &quot;Natur-, klima- og miljøformål&quot;._x000a_" sqref="L40">
      <formula1>L40&lt;=J40</formula1>
    </dataValidation>
    <dataValidation type="custom" allowBlank="1" showInputMessage="1" showErrorMessage="1" error="Beløb afsat til forskning kan ikke være større end det samlede beløb til bevillinger til &quot;Sundhedsformål&quot;." sqref="E43">
      <formula1>H43&lt;=E43</formula1>
    </dataValidation>
    <dataValidation type="custom" allowBlank="1" showInputMessage="1" showErrorMessage="1" error="Beløb afsat til forskning kan ikke være større end det samlede beløb til bevillinger til &quot;Sundhedsformål&quot;." sqref="H43">
      <formula1>H43&lt;=E43</formula1>
    </dataValidation>
    <dataValidation type="custom" allowBlank="1" showInputMessage="1" showErrorMessage="1" error="Antal bevillinger med forskningsindhold kan ikke være større end det samlede antal bevillinger til &quot;Sundhedsformål&quot;." sqref="L43">
      <formula1>L43&lt;=J43</formula1>
    </dataValidation>
    <dataValidation type="custom" allowBlank="1" showInputMessage="1" showErrorMessage="1" error="Antal bevillinger med forskningsindhold kan ikke være større end det samlede antal bevillinger til &quot;Sundhedsformål&quot;." sqref="J43">
      <formula1>L43&lt;=J43</formula1>
    </dataValidation>
    <dataValidation type="custom" allowBlank="1" showInputMessage="1" showErrorMessage="1" error="Beløb afsat til forskning kan ikke være større end det samlede beløb til bevillinger til &quot;Uddannelses- og folkeoplysningsformål&quot;." sqref="E46">
      <formula1>H46&lt;=E46</formula1>
    </dataValidation>
    <dataValidation type="custom" allowBlank="1" showInputMessage="1" showErrorMessage="1" error="Beløb afsat til forskning kan ikke være større end det samlede beløb til bevillinger til &quot;Uddannelses- og folkeoplysningsformål&quot;." sqref="H46">
      <formula1>H46&lt;=E46</formula1>
    </dataValidation>
    <dataValidation type="custom" allowBlank="1" showInputMessage="1" showErrorMessage="1" error="Antal bevillinger med forskningsindhold kan ikke være større end det samlede antal bevillinger til &quot;Uddannelses- og folkeoplysningsformål&quot;." sqref="J46">
      <formula1>L46&lt;=J46</formula1>
    </dataValidation>
    <dataValidation type="custom" allowBlank="1" showInputMessage="1" showErrorMessage="1" error="Antal bevillinger med forskningsindhold kan ikke være større end det samlede antal bevillinger til &quot;Uddannelses- og folkeoplysningsformål&quot;." sqref="L46">
      <formula1>L46&lt;=J46</formula1>
    </dataValidation>
    <dataValidation type="custom" allowBlank="1" showInputMessage="1" showErrorMessage="1" error="Beløb afsat til forskning kan ikke være større end det samlede beløb til bevillinger til &quot;Erhvervsfremme- og regionaudviklingsformål&quot;." sqref="E49">
      <formula1>H49&lt;=E49</formula1>
    </dataValidation>
    <dataValidation type="custom" allowBlank="1" showInputMessage="1" showErrorMessage="1" error="Beløb afsat til forskning kan ikke være større end det samlede beløb til bevillinger til &quot;Erhvervsfremme- og regionaudviklingsformål&quot;." sqref="H49">
      <formula1>H49&lt;=E49</formula1>
    </dataValidation>
    <dataValidation type="custom" allowBlank="1" showInputMessage="1" showErrorMessage="1" error="Antal bevillinger med forskningsindhold kan ikke være større end det samlede antal bevillinger til &quot;Erhvervsfremme- og regionaludviklingsformål&quot;." sqref="J49">
      <formula1>L49&lt;=J49</formula1>
    </dataValidation>
    <dataValidation type="custom" allowBlank="1" showInputMessage="1" showErrorMessage="1" error="Antal bevillinger med forskningsindhold kan ikke være større end det samlede antal bevillinger til &quot;Erhvervsfremme- og regionaludviklingsformål&quot;." sqref="L49">
      <formula1>L49&lt;=J49</formula1>
    </dataValidation>
    <dataValidation type="custom" allowBlank="1" showInputMessage="1" showErrorMessage="1" error="Beløb afsat til forskning kan ikke være større end det samlede beløb til bevillinger til &quot;Internationale humanitære formål&quot;." sqref="E52">
      <formula1>H52&lt;=E52</formula1>
    </dataValidation>
    <dataValidation type="custom" allowBlank="1" showInputMessage="1" showErrorMessage="1" error="Beløb afsat til forskning kan ikke være større end det samlede beløb til bevillinger til &quot;Internationale humanitære formål&quot;." sqref="H52">
      <formula1>H52&lt;=E52</formula1>
    </dataValidation>
    <dataValidation type="custom" allowBlank="1" showInputMessage="1" showErrorMessage="1" error="Antal bevillinger med forskningsindhold kan ikke være større end det samlede antal bevillinger til &quot;Internationale humanitære formål&quot;." sqref="J52">
      <formula1>L52&lt;=J52</formula1>
    </dataValidation>
    <dataValidation type="custom" allowBlank="1" showInputMessage="1" showErrorMessage="1" error="Antal bevillinger med forskningsindhold kan ikke være større end det samlede antal bevillinger til &quot;Internationale humanitære formål&quot;." sqref="L52">
      <formula1>L52&lt;=J52</formula1>
    </dataValidation>
    <dataValidation type="custom" allowBlank="1" showInputMessage="1" showErrorMessage="1" error="Beløb afsat til forskning kan ikke være større end det samlede beløb til bevillinger til &quot;Andre formål&quot;." sqref="E55">
      <formula1>H55&lt;=E55</formula1>
    </dataValidation>
    <dataValidation type="custom" allowBlank="1" showInputMessage="1" showErrorMessage="1" error="Beløb afsat til forskning kan ikke være større end det samlede beløb til bevillinger til &quot;Andre formål&quot;." sqref="H55">
      <formula1>H55&lt;=E55</formula1>
    </dataValidation>
    <dataValidation type="custom" allowBlank="1" showInputMessage="1" showErrorMessage="1" error="Antal bevillinger med forskningsindhold kan ikke være større end det samlede antal bevillinger til &quot;Andre formål&quot;." sqref="J55">
      <formula1>L55&lt;=J55</formula1>
    </dataValidation>
    <dataValidation type="custom" allowBlank="1" showInputMessage="1" showErrorMessage="1" error="Antal bevillinger med forskningsindhold kan ikke være større end det samlede antal bevillinger til &quot;Andre formål&quot;." sqref="L55">
      <formula1>L55&lt;=J55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Dataark!$A$1:$A$3</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N202"/>
  <sheetViews>
    <sheetView zoomScaleNormal="100" workbookViewId="0">
      <selection activeCell="O1" sqref="O1:XFD1048576"/>
    </sheetView>
  </sheetViews>
  <sheetFormatPr defaultColWidth="0" defaultRowHeight="15" zeroHeight="1" x14ac:dyDescent="0.25"/>
  <cols>
    <col min="1" max="1" width="16.28515625" style="131" customWidth="1"/>
    <col min="2" max="2" width="21.7109375" style="131" customWidth="1"/>
    <col min="3" max="5" width="9.140625" style="131" customWidth="1"/>
    <col min="6" max="6" width="21.7109375" style="131" customWidth="1"/>
    <col min="7" max="7" width="10.7109375" style="131" customWidth="1"/>
    <col min="8" max="8" width="21.7109375" style="131" customWidth="1"/>
    <col min="9" max="9" width="9.5703125" style="131" customWidth="1"/>
    <col min="10" max="10" width="9.140625" style="131" customWidth="1"/>
    <col min="11" max="11" width="21.7109375" style="131" customWidth="1"/>
    <col min="12" max="12" width="9.140625" style="131" customWidth="1"/>
    <col min="13" max="13" width="50.42578125" style="131" customWidth="1"/>
    <col min="14" max="14" width="80.7109375" style="132" hidden="1" customWidth="1"/>
    <col min="15" max="16384" width="9.140625" style="133" hidden="1"/>
  </cols>
  <sheetData>
    <row r="1" spans="1:14" ht="6" customHeight="1" thickBot="1" x14ac:dyDescent="0.3"/>
    <row r="2" spans="1:14" ht="36" customHeight="1" thickBot="1" x14ac:dyDescent="0.3">
      <c r="B2" s="434" t="s">
        <v>455</v>
      </c>
      <c r="C2" s="435"/>
      <c r="D2" s="435"/>
      <c r="E2" s="435"/>
      <c r="F2" s="435"/>
      <c r="G2" s="435"/>
      <c r="H2" s="435"/>
      <c r="I2" s="435"/>
      <c r="J2" s="435"/>
      <c r="K2" s="435"/>
      <c r="L2" s="436"/>
    </row>
    <row r="3" spans="1:14" ht="30" customHeight="1" thickBot="1" x14ac:dyDescent="0.3">
      <c r="A3" s="58" t="s">
        <v>58</v>
      </c>
      <c r="B3" s="134"/>
      <c r="C3" s="134"/>
      <c r="D3" s="134"/>
      <c r="E3" s="134"/>
      <c r="F3" s="134"/>
      <c r="G3" s="134"/>
      <c r="H3" s="134"/>
      <c r="I3" s="406"/>
      <c r="J3" s="406"/>
      <c r="K3" s="406"/>
      <c r="L3" s="406"/>
      <c r="M3" s="135"/>
      <c r="N3" s="136" t="s">
        <v>252</v>
      </c>
    </row>
    <row r="4" spans="1:14" ht="153.75" customHeight="1" x14ac:dyDescent="0.25">
      <c r="A4" s="407" t="s">
        <v>324</v>
      </c>
      <c r="B4" s="408"/>
      <c r="C4" s="408"/>
      <c r="D4" s="408"/>
      <c r="E4" s="408"/>
      <c r="F4" s="408"/>
      <c r="G4" s="408"/>
      <c r="H4" s="408"/>
      <c r="I4" s="408"/>
      <c r="J4" s="408"/>
      <c r="K4" s="409"/>
      <c r="L4" s="409"/>
      <c r="M4" s="409"/>
      <c r="N4" s="409"/>
    </row>
    <row r="5" spans="1:14" ht="29.25" customHeight="1" thickBot="1" x14ac:dyDescent="0.3">
      <c r="A5" s="137" t="s">
        <v>59</v>
      </c>
      <c r="B5" s="134"/>
      <c r="C5" s="134"/>
      <c r="D5" s="134"/>
      <c r="E5" s="134"/>
      <c r="F5" s="134"/>
      <c r="G5" s="134"/>
      <c r="H5" s="134"/>
      <c r="I5" s="134"/>
      <c r="J5" s="134"/>
      <c r="K5" s="134"/>
      <c r="L5" s="134"/>
      <c r="M5" s="134"/>
      <c r="N5" s="138"/>
    </row>
    <row r="6" spans="1:14" ht="75.75" customHeight="1" x14ac:dyDescent="0.25">
      <c r="A6" s="407" t="s">
        <v>323</v>
      </c>
      <c r="B6" s="407"/>
      <c r="C6" s="407"/>
      <c r="D6" s="407"/>
      <c r="E6" s="407"/>
      <c r="F6" s="407"/>
      <c r="G6" s="407"/>
      <c r="H6" s="407"/>
      <c r="I6" s="407"/>
      <c r="J6" s="407"/>
      <c r="K6" s="407"/>
      <c r="L6" s="407"/>
      <c r="M6" s="407"/>
      <c r="N6" s="407"/>
    </row>
    <row r="7" spans="1:14" s="141" customFormat="1" ht="9.75" customHeight="1" x14ac:dyDescent="0.25">
      <c r="A7" s="139"/>
      <c r="B7" s="139"/>
      <c r="C7" s="139"/>
      <c r="D7" s="139"/>
      <c r="E7" s="139"/>
      <c r="F7" s="139"/>
      <c r="G7" s="139"/>
      <c r="H7" s="139"/>
      <c r="I7" s="139"/>
      <c r="J7" s="139"/>
      <c r="K7" s="139"/>
      <c r="L7" s="139"/>
      <c r="M7" s="139"/>
      <c r="N7" s="140"/>
    </row>
    <row r="8" spans="1:14" x14ac:dyDescent="0.25">
      <c r="A8" s="142" t="s">
        <v>9</v>
      </c>
      <c r="B8" s="143">
        <f>'1. Uddelinger'!H7</f>
        <v>0</v>
      </c>
      <c r="C8" s="144" t="s">
        <v>361</v>
      </c>
      <c r="D8" s="144"/>
      <c r="E8" s="144"/>
      <c r="F8" s="144"/>
      <c r="G8" s="144"/>
      <c r="H8" s="144"/>
      <c r="I8" s="144"/>
      <c r="J8" s="144"/>
      <c r="K8" s="145"/>
      <c r="L8" s="145"/>
      <c r="M8" s="145"/>
      <c r="N8" s="146"/>
    </row>
    <row r="9" spans="1:14" ht="39.75" customHeight="1" x14ac:dyDescent="0.25">
      <c r="A9" s="147"/>
      <c r="B9" s="126"/>
      <c r="C9" s="126"/>
      <c r="D9" s="126"/>
      <c r="E9" s="126"/>
      <c r="F9" s="126"/>
      <c r="G9" s="126"/>
      <c r="H9" s="413"/>
      <c r="I9" s="414"/>
      <c r="J9" s="414"/>
      <c r="K9" s="414"/>
      <c r="L9" s="414"/>
      <c r="M9" s="414"/>
      <c r="N9" s="148"/>
    </row>
    <row r="10" spans="1:14" ht="15" customHeight="1" x14ac:dyDescent="0.25">
      <c r="A10" s="147"/>
      <c r="B10" s="126"/>
      <c r="C10" s="126"/>
      <c r="D10" s="126"/>
      <c r="E10" s="126"/>
      <c r="F10" s="126"/>
      <c r="G10" s="126"/>
      <c r="H10" s="321"/>
      <c r="I10" s="323"/>
      <c r="J10" s="323"/>
      <c r="K10" s="323"/>
      <c r="L10" s="323"/>
      <c r="M10" s="322"/>
      <c r="N10" s="148"/>
    </row>
    <row r="11" spans="1:14" ht="33" customHeight="1" thickBot="1" x14ac:dyDescent="0.3">
      <c r="A11" s="149"/>
      <c r="B11" s="88"/>
      <c r="C11" s="88"/>
      <c r="D11" s="88"/>
      <c r="E11" s="88"/>
      <c r="F11" s="88"/>
      <c r="G11" s="88"/>
      <c r="H11" s="150" t="s">
        <v>192</v>
      </c>
      <c r="I11" s="151"/>
      <c r="J11" s="151"/>
      <c r="K11" s="398" t="s">
        <v>280</v>
      </c>
      <c r="L11" s="398"/>
      <c r="M11" s="88"/>
      <c r="N11" s="148"/>
    </row>
    <row r="12" spans="1:14" ht="15" customHeight="1" thickBot="1" x14ac:dyDescent="0.3">
      <c r="A12" s="411" t="s">
        <v>60</v>
      </c>
      <c r="B12" s="411"/>
      <c r="C12" s="411"/>
      <c r="D12" s="411"/>
      <c r="E12" s="411"/>
      <c r="F12" s="411"/>
      <c r="G12" s="152"/>
      <c r="H12" s="346"/>
      <c r="I12" s="153" t="s">
        <v>13</v>
      </c>
      <c r="J12" s="154"/>
      <c r="K12" s="343"/>
      <c r="L12" s="155" t="s">
        <v>13</v>
      </c>
      <c r="M12" s="155"/>
      <c r="N12" s="148"/>
    </row>
    <row r="13" spans="1:14" ht="24.75" customHeight="1" thickBot="1" x14ac:dyDescent="0.3">
      <c r="A13" s="411"/>
      <c r="B13" s="411"/>
      <c r="C13" s="411"/>
      <c r="D13" s="411"/>
      <c r="E13" s="411"/>
      <c r="F13" s="411"/>
      <c r="G13" s="152"/>
      <c r="H13" s="156"/>
      <c r="I13" s="153"/>
      <c r="J13" s="154"/>
      <c r="K13" s="157"/>
      <c r="L13" s="155"/>
      <c r="M13" s="155"/>
      <c r="N13" s="148"/>
    </row>
    <row r="14" spans="1:14" ht="15" customHeight="1" thickBot="1" x14ac:dyDescent="0.3">
      <c r="A14" s="396" t="s">
        <v>188</v>
      </c>
      <c r="B14" s="396"/>
      <c r="C14" s="396"/>
      <c r="D14" s="396"/>
      <c r="E14" s="396"/>
      <c r="F14" s="396"/>
      <c r="G14" s="158"/>
      <c r="H14" s="347"/>
      <c r="I14" s="159" t="s">
        <v>13</v>
      </c>
      <c r="J14" s="160"/>
      <c r="K14" s="348"/>
      <c r="L14" s="88" t="s">
        <v>13</v>
      </c>
      <c r="M14" s="88"/>
      <c r="N14" s="148"/>
    </row>
    <row r="15" spans="1:14" ht="40.5" customHeight="1" thickBot="1" x14ac:dyDescent="0.3">
      <c r="A15" s="396"/>
      <c r="B15" s="396"/>
      <c r="C15" s="396"/>
      <c r="D15" s="396"/>
      <c r="E15" s="396"/>
      <c r="F15" s="396"/>
      <c r="G15" s="158"/>
      <c r="H15" s="161"/>
      <c r="I15" s="160"/>
      <c r="J15" s="160"/>
      <c r="K15" s="162"/>
      <c r="L15" s="88"/>
      <c r="M15" s="88"/>
      <c r="N15" s="148"/>
    </row>
    <row r="16" spans="1:14" ht="15" customHeight="1" thickBot="1" x14ac:dyDescent="0.3">
      <c r="A16" s="397" t="s">
        <v>189</v>
      </c>
      <c r="B16" s="397"/>
      <c r="C16" s="397"/>
      <c r="D16" s="397"/>
      <c r="E16" s="397"/>
      <c r="F16" s="397"/>
      <c r="G16" s="163"/>
      <c r="H16" s="347"/>
      <c r="I16" s="153" t="s">
        <v>13</v>
      </c>
      <c r="J16" s="154"/>
      <c r="K16" s="348"/>
      <c r="L16" s="155" t="s">
        <v>13</v>
      </c>
      <c r="M16" s="155"/>
      <c r="N16" s="148"/>
    </row>
    <row r="17" spans="1:14" ht="40.5" customHeight="1" thickBot="1" x14ac:dyDescent="0.3">
      <c r="A17" s="397"/>
      <c r="B17" s="397"/>
      <c r="C17" s="397"/>
      <c r="D17" s="397"/>
      <c r="E17" s="397"/>
      <c r="F17" s="397"/>
      <c r="G17" s="163"/>
      <c r="H17" s="164"/>
      <c r="I17" s="154"/>
      <c r="J17" s="154"/>
      <c r="K17" s="157"/>
      <c r="L17" s="155"/>
      <c r="M17" s="155"/>
      <c r="N17" s="148"/>
    </row>
    <row r="18" spans="1:14" ht="15" customHeight="1" thickBot="1" x14ac:dyDescent="0.3">
      <c r="A18" s="396" t="s">
        <v>190</v>
      </c>
      <c r="B18" s="396"/>
      <c r="C18" s="396"/>
      <c r="D18" s="396"/>
      <c r="E18" s="396"/>
      <c r="F18" s="396"/>
      <c r="G18" s="158"/>
      <c r="H18" s="347"/>
      <c r="I18" s="159" t="s">
        <v>13</v>
      </c>
      <c r="J18" s="160"/>
      <c r="K18" s="348"/>
      <c r="L18" s="88" t="s">
        <v>13</v>
      </c>
      <c r="M18" s="88"/>
      <c r="N18" s="148"/>
    </row>
    <row r="19" spans="1:14" ht="36" customHeight="1" thickBot="1" x14ac:dyDescent="0.3">
      <c r="A19" s="396"/>
      <c r="B19" s="396"/>
      <c r="C19" s="396"/>
      <c r="D19" s="396"/>
      <c r="E19" s="396"/>
      <c r="F19" s="396"/>
      <c r="G19" s="158"/>
      <c r="H19" s="161"/>
      <c r="I19" s="160"/>
      <c r="J19" s="160"/>
      <c r="K19" s="165"/>
      <c r="L19" s="88"/>
      <c r="M19" s="88"/>
      <c r="N19" s="148"/>
    </row>
    <row r="20" spans="1:14" ht="15" customHeight="1" thickBot="1" x14ac:dyDescent="0.3">
      <c r="A20" s="411" t="s">
        <v>61</v>
      </c>
      <c r="B20" s="411"/>
      <c r="C20" s="411"/>
      <c r="D20" s="411"/>
      <c r="E20" s="411"/>
      <c r="F20" s="411"/>
      <c r="G20" s="163"/>
      <c r="H20" s="347"/>
      <c r="I20" s="153" t="s">
        <v>13</v>
      </c>
      <c r="J20" s="90"/>
      <c r="K20" s="343"/>
      <c r="L20" s="21" t="s">
        <v>13</v>
      </c>
      <c r="M20" s="21"/>
    </row>
    <row r="21" spans="1:14" ht="36" customHeight="1" thickBot="1" x14ac:dyDescent="0.3">
      <c r="A21" s="411"/>
      <c r="B21" s="411"/>
      <c r="C21" s="411"/>
      <c r="D21" s="411"/>
      <c r="E21" s="411"/>
      <c r="F21" s="411"/>
      <c r="G21" s="163"/>
      <c r="H21" s="164"/>
      <c r="I21" s="90"/>
      <c r="J21" s="90"/>
      <c r="K21" s="90"/>
      <c r="L21" s="21"/>
      <c r="M21" s="21"/>
    </row>
    <row r="22" spans="1:14" ht="15" customHeight="1" thickBot="1" x14ac:dyDescent="0.3">
      <c r="A22" s="412" t="s">
        <v>191</v>
      </c>
      <c r="B22" s="412"/>
      <c r="C22" s="412"/>
      <c r="D22" s="412"/>
      <c r="E22" s="412"/>
      <c r="F22" s="412"/>
      <c r="G22" s="158"/>
      <c r="H22" s="347"/>
      <c r="I22" s="159" t="s">
        <v>13</v>
      </c>
      <c r="J22" s="85"/>
      <c r="K22" s="343"/>
      <c r="L22" s="61" t="s">
        <v>13</v>
      </c>
      <c r="M22" s="61"/>
    </row>
    <row r="23" spans="1:14" ht="39.75" customHeight="1" thickBot="1" x14ac:dyDescent="0.3">
      <c r="A23" s="412"/>
      <c r="B23" s="412"/>
      <c r="C23" s="412"/>
      <c r="D23" s="412"/>
      <c r="E23" s="412"/>
      <c r="F23" s="412"/>
      <c r="G23" s="158"/>
      <c r="H23" s="161"/>
      <c r="I23" s="85"/>
      <c r="J23" s="85"/>
      <c r="K23" s="85"/>
      <c r="L23" s="61"/>
      <c r="M23" s="61"/>
    </row>
    <row r="24" spans="1:14" ht="15" customHeight="1" thickBot="1" x14ac:dyDescent="0.3">
      <c r="A24" s="411" t="s">
        <v>62</v>
      </c>
      <c r="B24" s="411"/>
      <c r="C24" s="411"/>
      <c r="D24" s="411"/>
      <c r="E24" s="411"/>
      <c r="F24" s="411"/>
      <c r="G24" s="163"/>
      <c r="H24" s="347"/>
      <c r="I24" s="153" t="s">
        <v>13</v>
      </c>
      <c r="J24" s="90"/>
      <c r="K24" s="343"/>
      <c r="L24" s="21" t="s">
        <v>13</v>
      </c>
      <c r="M24" s="21"/>
      <c r="N24" s="166" t="s">
        <v>257</v>
      </c>
    </row>
    <row r="25" spans="1:14" ht="62.25" customHeight="1" x14ac:dyDescent="0.25">
      <c r="A25" s="411"/>
      <c r="B25" s="411"/>
      <c r="C25" s="411"/>
      <c r="D25" s="411"/>
      <c r="E25" s="411"/>
      <c r="F25" s="411"/>
      <c r="G25" s="163"/>
      <c r="H25" s="164"/>
      <c r="I25" s="90"/>
      <c r="J25" s="90"/>
      <c r="K25" s="90"/>
      <c r="L25" s="21"/>
      <c r="M25" s="21"/>
      <c r="N25" s="166" t="s">
        <v>258</v>
      </c>
    </row>
    <row r="26" spans="1:14" ht="9" customHeight="1" x14ac:dyDescent="0.25">
      <c r="A26" s="158"/>
      <c r="B26" s="158"/>
      <c r="C26" s="158"/>
      <c r="D26" s="158"/>
      <c r="E26" s="158"/>
      <c r="F26" s="158"/>
      <c r="G26" s="158"/>
      <c r="H26" s="161"/>
      <c r="I26" s="85"/>
      <c r="J26" s="85"/>
      <c r="K26" s="85"/>
      <c r="L26" s="61"/>
      <c r="M26" s="61"/>
      <c r="N26" s="146"/>
    </row>
    <row r="27" spans="1:14" ht="15" customHeight="1" thickBot="1" x14ac:dyDescent="0.3">
      <c r="A27" s="158" t="s">
        <v>63</v>
      </c>
      <c r="B27" s="158"/>
      <c r="C27" s="158"/>
      <c r="D27" s="158"/>
      <c r="E27" s="158"/>
      <c r="F27" s="158"/>
      <c r="G27" s="158"/>
      <c r="H27" s="167">
        <f>SUM(H12:H24)</f>
        <v>0</v>
      </c>
      <c r="I27" s="159" t="s">
        <v>13</v>
      </c>
      <c r="J27" s="85"/>
      <c r="K27" s="168">
        <f>SUM(K12:K24)</f>
        <v>0</v>
      </c>
      <c r="L27" s="61" t="s">
        <v>13</v>
      </c>
      <c r="M27" s="61"/>
      <c r="N27" s="169">
        <f>IF('1. Uddelinger'!H7=H27,0,1)</f>
        <v>0</v>
      </c>
    </row>
    <row r="28" spans="1:14" ht="6" customHeight="1" thickTop="1" x14ac:dyDescent="0.25">
      <c r="A28" s="158"/>
      <c r="B28" s="158"/>
      <c r="C28" s="158"/>
      <c r="D28" s="158"/>
      <c r="E28" s="158"/>
      <c r="F28" s="158"/>
      <c r="G28" s="158"/>
      <c r="H28" s="79"/>
      <c r="I28" s="61"/>
      <c r="J28" s="61"/>
      <c r="K28" s="79"/>
      <c r="L28" s="78"/>
      <c r="M28" s="78"/>
    </row>
    <row r="29" spans="1:14" ht="57.75" customHeight="1" x14ac:dyDescent="0.25">
      <c r="A29" s="158"/>
      <c r="B29" s="158"/>
      <c r="C29" s="158"/>
      <c r="D29" s="158"/>
      <c r="E29" s="158"/>
      <c r="F29" s="158"/>
      <c r="G29" s="158"/>
      <c r="H29" s="121" t="s">
        <v>224</v>
      </c>
      <c r="I29" s="61"/>
      <c r="J29" s="61"/>
      <c r="K29" s="170"/>
      <c r="L29" s="78"/>
      <c r="M29" s="78"/>
    </row>
    <row r="30" spans="1:14" ht="14.25" customHeight="1" x14ac:dyDescent="0.25">
      <c r="A30" s="150"/>
      <c r="B30" s="150"/>
      <c r="C30" s="150"/>
      <c r="D30" s="150"/>
      <c r="E30" s="150"/>
      <c r="F30" s="150"/>
      <c r="G30" s="150"/>
      <c r="H30" s="124">
        <f>B8</f>
        <v>0</v>
      </c>
      <c r="I30" s="61"/>
      <c r="J30" s="61"/>
      <c r="K30" s="95"/>
      <c r="L30" s="78"/>
      <c r="M30" s="78"/>
    </row>
    <row r="31" spans="1:14" s="131" customFormat="1" ht="43.5" customHeight="1" thickBot="1" x14ac:dyDescent="0.3">
      <c r="A31" s="410" t="s">
        <v>64</v>
      </c>
      <c r="B31" s="410"/>
      <c r="C31" s="410"/>
      <c r="D31" s="410"/>
      <c r="E31" s="410"/>
      <c r="F31" s="410"/>
      <c r="G31" s="410"/>
      <c r="H31" s="410"/>
      <c r="I31" s="134"/>
      <c r="J31" s="134"/>
      <c r="K31" s="134"/>
      <c r="L31" s="134"/>
      <c r="M31" s="134"/>
      <c r="N31" s="138"/>
    </row>
    <row r="32" spans="1:14" s="131" customFormat="1" ht="153" customHeight="1" x14ac:dyDescent="0.25">
      <c r="A32" s="437" t="s">
        <v>325</v>
      </c>
      <c r="B32" s="437"/>
      <c r="C32" s="437"/>
      <c r="D32" s="437"/>
      <c r="E32" s="437"/>
      <c r="F32" s="437"/>
      <c r="G32" s="437"/>
      <c r="H32" s="437"/>
      <c r="I32" s="437"/>
      <c r="J32" s="437"/>
      <c r="K32" s="437"/>
      <c r="L32" s="437"/>
      <c r="M32" s="437"/>
      <c r="N32" s="171"/>
    </row>
    <row r="33" spans="1:14" s="131" customFormat="1" ht="6.75" customHeight="1" x14ac:dyDescent="0.25">
      <c r="A33" s="172"/>
      <c r="B33" s="172"/>
      <c r="C33" s="172"/>
      <c r="D33" s="172"/>
      <c r="E33" s="172"/>
      <c r="F33" s="172"/>
      <c r="G33" s="172"/>
      <c r="H33" s="172"/>
      <c r="I33" s="172"/>
      <c r="J33" s="172"/>
      <c r="K33" s="172"/>
      <c r="L33" s="172"/>
      <c r="M33" s="172"/>
      <c r="N33" s="173"/>
    </row>
    <row r="34" spans="1:14" s="131" customFormat="1" ht="14.25" customHeight="1" x14ac:dyDescent="0.25">
      <c r="A34" s="440" t="s">
        <v>66</v>
      </c>
      <c r="B34" s="441"/>
      <c r="C34" s="172"/>
      <c r="D34" s="172"/>
      <c r="E34" s="172"/>
      <c r="F34" s="172"/>
      <c r="G34" s="172"/>
      <c r="H34" s="172"/>
      <c r="I34" s="172"/>
      <c r="J34" s="172"/>
      <c r="K34" s="172"/>
      <c r="L34" s="172"/>
      <c r="M34" s="172"/>
      <c r="N34" s="173"/>
    </row>
    <row r="35" spans="1:14" s="176" customFormat="1" ht="27.75" customHeight="1" x14ac:dyDescent="0.25">
      <c r="A35" s="419" t="s">
        <v>65</v>
      </c>
      <c r="B35" s="420"/>
      <c r="C35" s="420"/>
      <c r="D35" s="420"/>
      <c r="E35" s="420"/>
      <c r="F35" s="420"/>
      <c r="G35" s="420"/>
      <c r="H35" s="420"/>
      <c r="I35" s="420"/>
      <c r="J35" s="420"/>
      <c r="K35" s="420"/>
      <c r="L35" s="420"/>
      <c r="M35" s="174"/>
      <c r="N35" s="175"/>
    </row>
    <row r="36" spans="1:14" s="176" customFormat="1" ht="27.75" customHeight="1" x14ac:dyDescent="0.25">
      <c r="A36" s="177"/>
      <c r="B36" s="178"/>
      <c r="C36" s="178"/>
      <c r="D36" s="178"/>
      <c r="E36" s="178"/>
      <c r="F36" s="178"/>
      <c r="G36" s="178"/>
      <c r="H36" s="177"/>
      <c r="I36" s="177"/>
      <c r="J36" s="178"/>
      <c r="K36" s="178"/>
      <c r="L36" s="178"/>
      <c r="M36" s="178"/>
      <c r="N36" s="179"/>
    </row>
    <row r="37" spans="1:14" s="176" customFormat="1" ht="15.75" customHeight="1" x14ac:dyDescent="0.25">
      <c r="A37" s="415" t="s">
        <v>225</v>
      </c>
      <c r="B37" s="415"/>
      <c r="C37" s="415"/>
      <c r="D37" s="415"/>
      <c r="E37" s="415"/>
      <c r="F37" s="349" t="s">
        <v>54</v>
      </c>
      <c r="G37" s="133"/>
      <c r="H37" s="177"/>
      <c r="I37" s="180"/>
      <c r="J37" s="178"/>
      <c r="K37" s="181"/>
      <c r="L37" s="178"/>
      <c r="M37" s="178"/>
      <c r="N37" s="179"/>
    </row>
    <row r="38" spans="1:14" s="176" customFormat="1" ht="14.25" customHeight="1" x14ac:dyDescent="0.2">
      <c r="A38" s="182"/>
      <c r="B38" s="417"/>
      <c r="C38" s="183"/>
      <c r="D38" s="183"/>
      <c r="E38" s="184"/>
      <c r="F38" s="184"/>
      <c r="G38" s="185"/>
      <c r="H38" s="182"/>
      <c r="I38" s="182"/>
      <c r="J38" s="184"/>
      <c r="K38" s="184"/>
      <c r="L38" s="184"/>
      <c r="M38" s="184"/>
      <c r="N38" s="186"/>
    </row>
    <row r="39" spans="1:14" s="176" customFormat="1" ht="14.25" customHeight="1" x14ac:dyDescent="0.2">
      <c r="A39" s="182"/>
      <c r="B39" s="417"/>
      <c r="C39" s="183"/>
      <c r="D39" s="183"/>
      <c r="E39" s="184"/>
      <c r="F39" s="184"/>
      <c r="G39" s="187"/>
      <c r="H39" s="182"/>
      <c r="I39" s="182"/>
      <c r="J39" s="184"/>
      <c r="K39" s="184"/>
      <c r="L39" s="184"/>
      <c r="M39" s="184"/>
      <c r="N39" s="186"/>
    </row>
    <row r="40" spans="1:14" s="176" customFormat="1" ht="14.25" customHeight="1" x14ac:dyDescent="0.2">
      <c r="A40" s="188" t="s">
        <v>45</v>
      </c>
      <c r="B40" s="417"/>
      <c r="C40" s="183"/>
      <c r="D40" s="183"/>
      <c r="E40" s="184"/>
      <c r="F40" s="184"/>
      <c r="G40" s="187"/>
      <c r="H40" s="182"/>
      <c r="I40" s="182"/>
      <c r="J40" s="184"/>
      <c r="K40" s="184"/>
      <c r="L40" s="184"/>
      <c r="M40" s="184"/>
      <c r="N40" s="186"/>
    </row>
    <row r="41" spans="1:14" s="176" customFormat="1" ht="14.25" customHeight="1" x14ac:dyDescent="0.2">
      <c r="A41" s="182"/>
      <c r="B41" s="417"/>
      <c r="C41" s="183"/>
      <c r="D41" s="183"/>
      <c r="E41" s="184"/>
      <c r="F41" s="184"/>
      <c r="G41" s="187"/>
      <c r="H41" s="182"/>
      <c r="I41" s="182"/>
      <c r="J41" s="184"/>
      <c r="K41" s="184"/>
      <c r="L41" s="184"/>
      <c r="M41" s="184"/>
      <c r="N41" s="186"/>
    </row>
    <row r="42" spans="1:14" s="131" customFormat="1" x14ac:dyDescent="0.25">
      <c r="A42" s="189"/>
      <c r="B42" s="417"/>
      <c r="C42" s="189"/>
      <c r="D42" s="189"/>
      <c r="E42" s="189"/>
      <c r="F42" s="189"/>
      <c r="G42" s="189"/>
      <c r="H42" s="189"/>
      <c r="I42" s="189"/>
      <c r="J42" s="189"/>
      <c r="K42" s="190" t="s">
        <v>29</v>
      </c>
      <c r="L42" s="189"/>
      <c r="M42" s="189"/>
      <c r="N42" s="191"/>
    </row>
    <row r="43" spans="1:14" s="131" customFormat="1" ht="15.75" thickBot="1" x14ac:dyDescent="0.3">
      <c r="A43" s="192"/>
      <c r="B43" s="192"/>
      <c r="C43" s="192"/>
      <c r="D43" s="192"/>
      <c r="E43" s="192"/>
      <c r="F43" s="192"/>
      <c r="G43" s="192"/>
      <c r="H43" s="192"/>
      <c r="I43" s="192"/>
      <c r="J43" s="192"/>
      <c r="K43" s="190"/>
      <c r="L43" s="192"/>
      <c r="M43" s="192"/>
      <c r="N43" s="193"/>
    </row>
    <row r="44" spans="1:14" ht="15.75" thickBot="1" x14ac:dyDescent="0.3">
      <c r="A44" s="416" t="s">
        <v>226</v>
      </c>
      <c r="B44" s="416"/>
      <c r="C44" s="416"/>
      <c r="D44" s="416"/>
      <c r="E44" s="416"/>
      <c r="F44" s="416"/>
      <c r="G44" s="416"/>
      <c r="H44" s="416"/>
      <c r="I44" s="194"/>
      <c r="J44" s="194"/>
      <c r="K44" s="346"/>
      <c r="L44" s="195" t="s">
        <v>13</v>
      </c>
      <c r="M44" s="195"/>
      <c r="N44" s="193"/>
    </row>
    <row r="45" spans="1:14" ht="42" customHeight="1" x14ac:dyDescent="0.25">
      <c r="A45" s="416"/>
      <c r="B45" s="416"/>
      <c r="C45" s="416"/>
      <c r="D45" s="416"/>
      <c r="E45" s="416"/>
      <c r="F45" s="416"/>
      <c r="G45" s="416"/>
      <c r="H45" s="416"/>
      <c r="I45" s="194"/>
      <c r="J45" s="194"/>
      <c r="K45" s="196"/>
      <c r="L45" s="197"/>
      <c r="M45" s="194"/>
      <c r="N45" s="193"/>
    </row>
    <row r="46" spans="1:14" s="131" customFormat="1" ht="13.5" customHeight="1" x14ac:dyDescent="0.25">
      <c r="A46" s="198"/>
      <c r="B46" s="198"/>
      <c r="C46" s="198"/>
      <c r="D46" s="198"/>
      <c r="E46" s="198"/>
      <c r="F46" s="198"/>
      <c r="G46" s="198"/>
      <c r="H46" s="198"/>
      <c r="I46" s="192"/>
      <c r="J46" s="192"/>
      <c r="K46" s="199"/>
      <c r="L46" s="200"/>
      <c r="M46" s="192"/>
      <c r="N46" s="193"/>
    </row>
    <row r="47" spans="1:14" ht="48" customHeight="1" x14ac:dyDescent="0.25">
      <c r="A47" s="418" t="s">
        <v>284</v>
      </c>
      <c r="B47" s="418"/>
      <c r="C47" s="418"/>
      <c r="D47" s="418"/>
      <c r="E47" s="418"/>
      <c r="F47" s="418"/>
      <c r="G47" s="418"/>
      <c r="H47" s="418"/>
      <c r="I47" s="192"/>
      <c r="J47" s="192"/>
      <c r="K47" s="201"/>
      <c r="L47" s="202"/>
      <c r="M47" s="202"/>
      <c r="N47" s="193"/>
    </row>
    <row r="48" spans="1:14" ht="30" customHeight="1" x14ac:dyDescent="0.25">
      <c r="A48" s="418"/>
      <c r="B48" s="418"/>
      <c r="C48" s="418"/>
      <c r="D48" s="418"/>
      <c r="E48" s="418"/>
      <c r="F48" s="418"/>
      <c r="G48" s="418"/>
      <c r="H48" s="418"/>
      <c r="I48" s="192"/>
      <c r="J48" s="192"/>
      <c r="K48" s="199"/>
      <c r="L48" s="200"/>
      <c r="M48" s="192"/>
      <c r="N48" s="193"/>
    </row>
    <row r="49" spans="1:14" ht="24.75" customHeight="1" thickBot="1" x14ac:dyDescent="0.3">
      <c r="A49" s="203" t="s">
        <v>67</v>
      </c>
      <c r="B49" s="203"/>
      <c r="C49" s="203"/>
      <c r="D49" s="203"/>
      <c r="E49" s="203"/>
      <c r="F49" s="203"/>
      <c r="G49" s="203"/>
      <c r="H49" s="203"/>
      <c r="I49" s="192"/>
      <c r="J49" s="192"/>
      <c r="K49" s="204" t="s">
        <v>29</v>
      </c>
      <c r="L49" s="200"/>
      <c r="M49" s="192"/>
      <c r="N49" s="193"/>
    </row>
    <row r="50" spans="1:14" ht="15.75" thickBot="1" x14ac:dyDescent="0.3">
      <c r="A50" s="422" t="s">
        <v>193</v>
      </c>
      <c r="B50" s="422"/>
      <c r="C50" s="422"/>
      <c r="D50" s="422"/>
      <c r="E50" s="422"/>
      <c r="F50" s="422"/>
      <c r="G50" s="422"/>
      <c r="H50" s="422"/>
      <c r="I50" s="194"/>
      <c r="J50" s="194"/>
      <c r="K50" s="346"/>
      <c r="L50" s="195" t="s">
        <v>13</v>
      </c>
      <c r="M50" s="205"/>
      <c r="N50" s="193"/>
    </row>
    <row r="51" spans="1:14" ht="85.5" customHeight="1" thickBot="1" x14ac:dyDescent="0.3">
      <c r="A51" s="422"/>
      <c r="B51" s="422"/>
      <c r="C51" s="422"/>
      <c r="D51" s="422"/>
      <c r="E51" s="422"/>
      <c r="F51" s="422"/>
      <c r="G51" s="422"/>
      <c r="H51" s="422"/>
      <c r="I51" s="194"/>
      <c r="J51" s="194"/>
      <c r="K51" s="196"/>
      <c r="L51" s="197"/>
      <c r="M51" s="194"/>
      <c r="N51" s="193"/>
    </row>
    <row r="52" spans="1:14" ht="15.75" thickBot="1" x14ac:dyDescent="0.3">
      <c r="A52" s="423" t="s">
        <v>194</v>
      </c>
      <c r="B52" s="423"/>
      <c r="C52" s="423"/>
      <c r="D52" s="423"/>
      <c r="E52" s="423"/>
      <c r="F52" s="423"/>
      <c r="G52" s="423"/>
      <c r="H52" s="423"/>
      <c r="I52" s="192"/>
      <c r="J52" s="192"/>
      <c r="K52" s="350"/>
      <c r="L52" s="202" t="s">
        <v>13</v>
      </c>
      <c r="M52" s="70"/>
      <c r="N52" s="193"/>
    </row>
    <row r="53" spans="1:14" ht="82.5" customHeight="1" thickBot="1" x14ac:dyDescent="0.3">
      <c r="A53" s="423"/>
      <c r="B53" s="423"/>
      <c r="C53" s="423"/>
      <c r="D53" s="423"/>
      <c r="E53" s="423"/>
      <c r="F53" s="423"/>
      <c r="G53" s="423"/>
      <c r="H53" s="423"/>
      <c r="I53" s="192"/>
      <c r="J53" s="192"/>
      <c r="K53" s="199"/>
      <c r="L53" s="200"/>
      <c r="M53" s="192"/>
      <c r="N53" s="193"/>
    </row>
    <row r="54" spans="1:14" ht="15.75" thickBot="1" x14ac:dyDescent="0.3">
      <c r="A54" s="421" t="s">
        <v>195</v>
      </c>
      <c r="B54" s="421"/>
      <c r="C54" s="421"/>
      <c r="D54" s="421"/>
      <c r="E54" s="421"/>
      <c r="F54" s="421"/>
      <c r="G54" s="421"/>
      <c r="H54" s="421"/>
      <c r="I54" s="194"/>
      <c r="J54" s="194"/>
      <c r="K54" s="350"/>
      <c r="L54" s="195" t="s">
        <v>13</v>
      </c>
      <c r="M54" s="205"/>
      <c r="N54" s="193"/>
    </row>
    <row r="55" spans="1:14" ht="81" customHeight="1" thickBot="1" x14ac:dyDescent="0.3">
      <c r="A55" s="421"/>
      <c r="B55" s="421"/>
      <c r="C55" s="421"/>
      <c r="D55" s="421"/>
      <c r="E55" s="421"/>
      <c r="F55" s="421"/>
      <c r="G55" s="421"/>
      <c r="H55" s="421"/>
      <c r="I55" s="194"/>
      <c r="J55" s="194"/>
      <c r="K55" s="196"/>
      <c r="L55" s="197"/>
      <c r="M55" s="194"/>
      <c r="N55" s="193"/>
    </row>
    <row r="56" spans="1:14" ht="15.75" thickBot="1" x14ac:dyDescent="0.3">
      <c r="A56" s="424" t="s">
        <v>196</v>
      </c>
      <c r="B56" s="424"/>
      <c r="C56" s="424"/>
      <c r="D56" s="424"/>
      <c r="E56" s="424"/>
      <c r="F56" s="424"/>
      <c r="G56" s="424"/>
      <c r="H56" s="424"/>
      <c r="I56" s="192"/>
      <c r="J56" s="192"/>
      <c r="K56" s="350"/>
      <c r="L56" s="202" t="s">
        <v>13</v>
      </c>
      <c r="M56" s="70"/>
      <c r="N56" s="193"/>
    </row>
    <row r="57" spans="1:14" ht="82.5" customHeight="1" thickBot="1" x14ac:dyDescent="0.3">
      <c r="A57" s="424"/>
      <c r="B57" s="424"/>
      <c r="C57" s="424"/>
      <c r="D57" s="424"/>
      <c r="E57" s="424"/>
      <c r="F57" s="424"/>
      <c r="G57" s="424"/>
      <c r="H57" s="424"/>
      <c r="I57" s="192"/>
      <c r="J57" s="192"/>
      <c r="K57" s="199"/>
      <c r="L57" s="200"/>
      <c r="M57" s="192"/>
      <c r="N57" s="193"/>
    </row>
    <row r="58" spans="1:14" ht="15.75" thickBot="1" x14ac:dyDescent="0.3">
      <c r="A58" s="421" t="s">
        <v>197</v>
      </c>
      <c r="B58" s="421"/>
      <c r="C58" s="421"/>
      <c r="D58" s="421"/>
      <c r="E58" s="421"/>
      <c r="F58" s="421"/>
      <c r="G58" s="421"/>
      <c r="H58" s="421"/>
      <c r="I58" s="194"/>
      <c r="J58" s="194"/>
      <c r="K58" s="350"/>
      <c r="L58" s="195" t="s">
        <v>13</v>
      </c>
      <c r="M58" s="205"/>
      <c r="N58" s="193"/>
    </row>
    <row r="59" spans="1:14" ht="103.5" customHeight="1" thickBot="1" x14ac:dyDescent="0.3">
      <c r="A59" s="421"/>
      <c r="B59" s="421"/>
      <c r="C59" s="421"/>
      <c r="D59" s="421"/>
      <c r="E59" s="421"/>
      <c r="F59" s="421"/>
      <c r="G59" s="421"/>
      <c r="H59" s="421"/>
      <c r="I59" s="194"/>
      <c r="J59" s="194"/>
      <c r="K59" s="196"/>
      <c r="L59" s="197"/>
      <c r="M59" s="194"/>
      <c r="N59" s="193"/>
    </row>
    <row r="60" spans="1:14" ht="15.75" thickBot="1" x14ac:dyDescent="0.3">
      <c r="A60" s="424" t="s">
        <v>198</v>
      </c>
      <c r="B60" s="424"/>
      <c r="C60" s="424"/>
      <c r="D60" s="424"/>
      <c r="E60" s="424"/>
      <c r="F60" s="424"/>
      <c r="G60" s="424"/>
      <c r="H60" s="424"/>
      <c r="I60" s="192"/>
      <c r="J60" s="192"/>
      <c r="K60" s="350"/>
      <c r="L60" s="202" t="s">
        <v>13</v>
      </c>
      <c r="M60" s="70"/>
      <c r="N60" s="193"/>
    </row>
    <row r="61" spans="1:14" ht="77.25" customHeight="1" thickBot="1" x14ac:dyDescent="0.3">
      <c r="A61" s="424"/>
      <c r="B61" s="424"/>
      <c r="C61" s="424"/>
      <c r="D61" s="424"/>
      <c r="E61" s="424"/>
      <c r="F61" s="424"/>
      <c r="G61" s="424"/>
      <c r="H61" s="424"/>
      <c r="I61" s="192"/>
      <c r="J61" s="192"/>
      <c r="K61" s="199"/>
      <c r="L61" s="200"/>
      <c r="M61" s="192"/>
      <c r="N61" s="193"/>
    </row>
    <row r="62" spans="1:14" ht="15.75" customHeight="1" thickBot="1" x14ac:dyDescent="0.3">
      <c r="A62" s="421" t="s">
        <v>199</v>
      </c>
      <c r="B62" s="421"/>
      <c r="C62" s="421"/>
      <c r="D62" s="421"/>
      <c r="E62" s="421"/>
      <c r="F62" s="421"/>
      <c r="G62" s="421"/>
      <c r="H62" s="421"/>
      <c r="I62" s="194"/>
      <c r="J62" s="194"/>
      <c r="K62" s="350"/>
      <c r="L62" s="195" t="s">
        <v>13</v>
      </c>
      <c r="M62" s="205"/>
      <c r="N62" s="193"/>
    </row>
    <row r="63" spans="1:14" ht="87.75" customHeight="1" x14ac:dyDescent="0.25">
      <c r="A63" s="421"/>
      <c r="B63" s="421"/>
      <c r="C63" s="421"/>
      <c r="D63" s="421"/>
      <c r="E63" s="421"/>
      <c r="F63" s="421"/>
      <c r="G63" s="421"/>
      <c r="H63" s="421"/>
      <c r="I63" s="194"/>
      <c r="J63" s="194"/>
      <c r="K63" s="196"/>
      <c r="L63" s="197"/>
      <c r="M63" s="194"/>
      <c r="N63" s="193"/>
    </row>
    <row r="64" spans="1:14" ht="9" customHeight="1" x14ac:dyDescent="0.25">
      <c r="A64" s="206"/>
      <c r="B64" s="206"/>
      <c r="C64" s="206"/>
      <c r="D64" s="206"/>
      <c r="E64" s="206"/>
      <c r="F64" s="206"/>
      <c r="G64" s="206"/>
      <c r="H64" s="206"/>
      <c r="I64" s="70"/>
      <c r="J64" s="70"/>
      <c r="K64" s="207"/>
      <c r="L64" s="202"/>
      <c r="M64" s="70"/>
      <c r="N64" s="193"/>
    </row>
    <row r="65" spans="1:14" ht="15" customHeight="1" thickBot="1" x14ac:dyDescent="0.3">
      <c r="A65" s="442" t="s">
        <v>200</v>
      </c>
      <c r="B65" s="442"/>
      <c r="C65" s="442"/>
      <c r="D65" s="442"/>
      <c r="E65" s="442"/>
      <c r="F65" s="442"/>
      <c r="G65" s="442"/>
      <c r="H65" s="442"/>
      <c r="I65" s="70"/>
      <c r="J65" s="70"/>
      <c r="K65" s="208">
        <f>SUM(K50:K62)</f>
        <v>0</v>
      </c>
      <c r="L65" s="202" t="s">
        <v>13</v>
      </c>
      <c r="M65" s="70"/>
      <c r="N65" s="193"/>
    </row>
    <row r="66" spans="1:14" ht="6" customHeight="1" thickTop="1" x14ac:dyDescent="0.25">
      <c r="A66" s="442"/>
      <c r="B66" s="442"/>
      <c r="C66" s="442"/>
      <c r="D66" s="442"/>
      <c r="E66" s="442"/>
      <c r="F66" s="442"/>
      <c r="G66" s="442"/>
      <c r="H66" s="442"/>
      <c r="I66" s="70"/>
      <c r="J66" s="70"/>
      <c r="K66" s="209"/>
      <c r="L66" s="202"/>
      <c r="M66" s="202"/>
      <c r="N66" s="193"/>
    </row>
    <row r="67" spans="1:14" ht="57.75" customHeight="1" x14ac:dyDescent="0.25">
      <c r="A67" s="442"/>
      <c r="B67" s="442"/>
      <c r="C67" s="442"/>
      <c r="D67" s="442"/>
      <c r="E67" s="442"/>
      <c r="F67" s="442"/>
      <c r="G67" s="442"/>
      <c r="H67" s="442"/>
      <c r="I67" s="70"/>
      <c r="J67" s="70"/>
      <c r="K67" s="210" t="s">
        <v>227</v>
      </c>
      <c r="L67" s="202"/>
      <c r="M67" s="202"/>
      <c r="N67" s="193"/>
    </row>
    <row r="68" spans="1:14" ht="14.25" customHeight="1" x14ac:dyDescent="0.25">
      <c r="A68" s="150"/>
      <c r="B68" s="150"/>
      <c r="C68" s="150"/>
      <c r="D68" s="150"/>
      <c r="E68" s="150"/>
      <c r="F68" s="150"/>
      <c r="G68" s="150"/>
      <c r="H68" s="150"/>
      <c r="I68" s="61"/>
      <c r="J68" s="61"/>
      <c r="K68" s="124">
        <f>K44</f>
        <v>0</v>
      </c>
      <c r="L68" s="78"/>
      <c r="M68" s="78"/>
    </row>
    <row r="69" spans="1:14" x14ac:dyDescent="0.25">
      <c r="A69" s="211"/>
      <c r="B69" s="211"/>
      <c r="C69" s="211"/>
      <c r="D69" s="211"/>
      <c r="E69" s="211"/>
      <c r="F69" s="211"/>
      <c r="G69" s="211"/>
      <c r="H69" s="211"/>
    </row>
    <row r="70" spans="1:14" ht="15.75" customHeight="1" thickBot="1" x14ac:dyDescent="0.3">
      <c r="A70" s="137" t="s">
        <v>68</v>
      </c>
      <c r="B70" s="134"/>
      <c r="C70" s="134"/>
      <c r="D70" s="134"/>
      <c r="E70" s="134"/>
      <c r="F70" s="134"/>
      <c r="G70" s="134"/>
      <c r="H70" s="134"/>
      <c r="I70" s="134"/>
      <c r="J70" s="134"/>
      <c r="K70" s="134"/>
      <c r="L70" s="134"/>
      <c r="M70" s="134"/>
      <c r="N70" s="138"/>
    </row>
    <row r="71" spans="1:14" ht="67.5" customHeight="1" x14ac:dyDescent="0.25">
      <c r="A71" s="437" t="s">
        <v>69</v>
      </c>
      <c r="B71" s="437"/>
      <c r="C71" s="437"/>
      <c r="D71" s="437"/>
      <c r="E71" s="437"/>
      <c r="F71" s="437"/>
      <c r="G71" s="437"/>
      <c r="H71" s="437"/>
      <c r="I71" s="437"/>
      <c r="J71" s="437"/>
      <c r="K71" s="437"/>
      <c r="L71" s="437"/>
      <c r="M71" s="437"/>
      <c r="N71" s="437"/>
    </row>
    <row r="72" spans="1:14" ht="18" customHeight="1" x14ac:dyDescent="0.25">
      <c r="A72" s="438"/>
      <c r="B72" s="438"/>
      <c r="C72" s="438"/>
      <c r="D72" s="438"/>
      <c r="E72" s="212"/>
      <c r="F72" s="212"/>
      <c r="G72" s="212"/>
      <c r="H72" s="212"/>
      <c r="I72" s="213"/>
      <c r="J72" s="213"/>
      <c r="K72" s="213"/>
      <c r="L72" s="213"/>
      <c r="M72" s="213"/>
      <c r="N72" s="214"/>
    </row>
    <row r="73" spans="1:14" x14ac:dyDescent="0.25">
      <c r="A73" s="142" t="s">
        <v>9</v>
      </c>
      <c r="B73" s="143">
        <f>'1. Uddelinger'!H7</f>
        <v>0</v>
      </c>
      <c r="C73" s="215" t="s">
        <v>388</v>
      </c>
      <c r="D73" s="215"/>
      <c r="E73" s="215"/>
      <c r="F73" s="215"/>
      <c r="G73" s="215"/>
      <c r="H73" s="215"/>
      <c r="I73" s="61"/>
      <c r="J73" s="61"/>
    </row>
    <row r="74" spans="1:14" x14ac:dyDescent="0.25">
      <c r="A74" s="216"/>
      <c r="B74" s="217"/>
      <c r="C74" s="217"/>
      <c r="D74" s="217"/>
      <c r="E74" s="217"/>
      <c r="F74" s="217"/>
      <c r="G74" s="217"/>
      <c r="H74" s="217"/>
    </row>
    <row r="75" spans="1:14" x14ac:dyDescent="0.25">
      <c r="A75" s="218"/>
      <c r="B75" s="215"/>
      <c r="C75" s="215"/>
      <c r="D75" s="215"/>
      <c r="E75" s="215"/>
      <c r="F75" s="215"/>
      <c r="G75" s="215"/>
      <c r="H75" s="215"/>
      <c r="I75" s="61"/>
      <c r="J75" s="61"/>
      <c r="K75" s="31" t="s">
        <v>29</v>
      </c>
      <c r="L75" s="61"/>
      <c r="M75" s="61"/>
    </row>
    <row r="76" spans="1:14" ht="15.75" thickBot="1" x14ac:dyDescent="0.3">
      <c r="A76" s="218"/>
      <c r="B76" s="215"/>
      <c r="C76" s="215"/>
      <c r="D76" s="215"/>
      <c r="E76" s="215"/>
      <c r="F76" s="215"/>
      <c r="G76" s="215"/>
      <c r="H76" s="215"/>
      <c r="I76" s="61"/>
      <c r="J76" s="61"/>
      <c r="K76" s="31"/>
      <c r="L76" s="61"/>
      <c r="M76" s="61"/>
    </row>
    <row r="77" spans="1:14" ht="15.75" thickBot="1" x14ac:dyDescent="0.3">
      <c r="A77" s="411" t="s">
        <v>70</v>
      </c>
      <c r="B77" s="411"/>
      <c r="C77" s="411"/>
      <c r="D77" s="411"/>
      <c r="E77" s="411"/>
      <c r="F77" s="411"/>
      <c r="G77" s="411"/>
      <c r="H77" s="411"/>
      <c r="I77" s="411"/>
      <c r="J77" s="21"/>
      <c r="K77" s="346"/>
      <c r="L77" s="219" t="s">
        <v>13</v>
      </c>
      <c r="M77" s="219"/>
    </row>
    <row r="78" spans="1:14" ht="69" customHeight="1" x14ac:dyDescent="0.25">
      <c r="A78" s="411"/>
      <c r="B78" s="411"/>
      <c r="C78" s="411"/>
      <c r="D78" s="411"/>
      <c r="E78" s="411"/>
      <c r="F78" s="411"/>
      <c r="G78" s="411"/>
      <c r="H78" s="411"/>
      <c r="I78" s="411"/>
      <c r="J78" s="21"/>
      <c r="K78" s="220"/>
      <c r="L78" s="219"/>
      <c r="M78" s="219"/>
    </row>
    <row r="79" spans="1:14" s="131" customFormat="1" ht="9.75" customHeight="1" x14ac:dyDescent="0.25">
      <c r="A79" s="221"/>
      <c r="B79" s="221"/>
      <c r="C79" s="221"/>
      <c r="D79" s="221"/>
      <c r="E79" s="221"/>
      <c r="F79" s="221"/>
      <c r="G79" s="221"/>
      <c r="H79" s="221"/>
      <c r="I79" s="221"/>
      <c r="J79" s="61"/>
      <c r="K79" s="222"/>
      <c r="L79" s="78"/>
      <c r="M79" s="78"/>
      <c r="N79" s="132"/>
    </row>
    <row r="80" spans="1:14" ht="15.75" customHeight="1" x14ac:dyDescent="0.25">
      <c r="B80" s="389" t="s">
        <v>283</v>
      </c>
      <c r="C80" s="389"/>
      <c r="D80" s="389"/>
      <c r="E80" s="439"/>
      <c r="F80" s="343"/>
      <c r="G80" s="61" t="s">
        <v>13</v>
      </c>
      <c r="H80" s="79"/>
      <c r="I80" s="61"/>
      <c r="J80" s="61"/>
      <c r="K80" s="222"/>
      <c r="L80" s="78"/>
      <c r="M80" s="78"/>
    </row>
    <row r="81" spans="1:14" ht="11.25" customHeight="1" x14ac:dyDescent="0.25">
      <c r="A81" s="223"/>
      <c r="B81" s="158"/>
      <c r="C81" s="223"/>
      <c r="D81" s="223"/>
      <c r="E81" s="223"/>
      <c r="F81" s="223"/>
      <c r="G81" s="223"/>
      <c r="H81" s="223"/>
      <c r="I81" s="61"/>
      <c r="J81" s="61"/>
      <c r="K81" s="224"/>
      <c r="L81" s="78"/>
      <c r="M81" s="78"/>
    </row>
    <row r="82" spans="1:14" ht="15" customHeight="1" x14ac:dyDescent="0.25">
      <c r="B82" s="412" t="s">
        <v>187</v>
      </c>
      <c r="C82" s="412"/>
      <c r="D82" s="412"/>
      <c r="E82" s="412"/>
      <c r="F82" s="268" t="b">
        <v>0</v>
      </c>
      <c r="G82" s="158"/>
      <c r="H82" s="158"/>
      <c r="I82" s="225"/>
      <c r="J82" s="61"/>
      <c r="K82" s="226"/>
      <c r="L82" s="78"/>
      <c r="M82" s="78"/>
    </row>
    <row r="83" spans="1:14" ht="36" customHeight="1" thickBot="1" x14ac:dyDescent="0.3">
      <c r="A83" s="158"/>
      <c r="B83" s="412"/>
      <c r="C83" s="412"/>
      <c r="D83" s="412"/>
      <c r="E83" s="412"/>
      <c r="F83" s="221"/>
      <c r="G83" s="158"/>
      <c r="H83" s="158"/>
      <c r="J83" s="61"/>
      <c r="K83" s="224"/>
      <c r="L83" s="78"/>
      <c r="M83" s="78"/>
    </row>
    <row r="84" spans="1:14" ht="15" customHeight="1" thickBot="1" x14ac:dyDescent="0.3">
      <c r="A84" s="411" t="s">
        <v>71</v>
      </c>
      <c r="B84" s="411"/>
      <c r="C84" s="411"/>
      <c r="D84" s="411"/>
      <c r="E84" s="411"/>
      <c r="F84" s="411"/>
      <c r="G84" s="411"/>
      <c r="H84" s="411"/>
      <c r="I84" s="21"/>
      <c r="J84" s="21"/>
      <c r="K84" s="346"/>
      <c r="L84" s="219" t="s">
        <v>13</v>
      </c>
      <c r="M84" s="219"/>
    </row>
    <row r="85" spans="1:14" ht="23.25" customHeight="1" thickBot="1" x14ac:dyDescent="0.3">
      <c r="A85" s="411"/>
      <c r="B85" s="411"/>
      <c r="C85" s="411"/>
      <c r="D85" s="411"/>
      <c r="E85" s="411"/>
      <c r="F85" s="411"/>
      <c r="G85" s="411"/>
      <c r="H85" s="411"/>
      <c r="I85" s="21"/>
      <c r="J85" s="21"/>
      <c r="K85" s="220"/>
      <c r="L85" s="219"/>
      <c r="M85" s="219"/>
    </row>
    <row r="86" spans="1:14" ht="15" customHeight="1" thickBot="1" x14ac:dyDescent="0.3">
      <c r="A86" s="396" t="s">
        <v>275</v>
      </c>
      <c r="B86" s="396"/>
      <c r="C86" s="396"/>
      <c r="D86" s="396"/>
      <c r="E86" s="396"/>
      <c r="F86" s="396"/>
      <c r="G86" s="396"/>
      <c r="H86" s="396"/>
      <c r="I86" s="61"/>
      <c r="J86" s="61"/>
      <c r="K86" s="346"/>
      <c r="L86" s="78" t="s">
        <v>13</v>
      </c>
      <c r="M86" s="78"/>
    </row>
    <row r="87" spans="1:14" ht="36" customHeight="1" thickBot="1" x14ac:dyDescent="0.3">
      <c r="A87" s="396"/>
      <c r="B87" s="396"/>
      <c r="C87" s="396"/>
      <c r="D87" s="396"/>
      <c r="E87" s="396"/>
      <c r="F87" s="396"/>
      <c r="G87" s="396"/>
      <c r="H87" s="396"/>
      <c r="I87" s="61"/>
      <c r="J87" s="61"/>
      <c r="K87" s="224"/>
      <c r="L87" s="78"/>
      <c r="M87" s="78"/>
    </row>
    <row r="88" spans="1:14" ht="15" customHeight="1" thickBot="1" x14ac:dyDescent="0.3">
      <c r="A88" s="397" t="s">
        <v>276</v>
      </c>
      <c r="B88" s="397"/>
      <c r="C88" s="397"/>
      <c r="D88" s="397"/>
      <c r="E88" s="397"/>
      <c r="F88" s="397"/>
      <c r="G88" s="397"/>
      <c r="H88" s="397"/>
      <c r="I88" s="21"/>
      <c r="J88" s="21"/>
      <c r="K88" s="346"/>
      <c r="L88" s="219" t="s">
        <v>13</v>
      </c>
      <c r="M88" s="219"/>
    </row>
    <row r="89" spans="1:14" ht="33.75" customHeight="1" thickBot="1" x14ac:dyDescent="0.3">
      <c r="A89" s="397"/>
      <c r="B89" s="397"/>
      <c r="C89" s="397"/>
      <c r="D89" s="397"/>
      <c r="E89" s="397"/>
      <c r="F89" s="397"/>
      <c r="G89" s="397"/>
      <c r="H89" s="397"/>
      <c r="I89" s="21"/>
      <c r="J89" s="21"/>
      <c r="K89" s="220"/>
      <c r="L89" s="219"/>
      <c r="M89" s="219"/>
    </row>
    <row r="90" spans="1:14" ht="15" customHeight="1" thickBot="1" x14ac:dyDescent="0.3">
      <c r="A90" s="396" t="s">
        <v>277</v>
      </c>
      <c r="B90" s="396"/>
      <c r="C90" s="396"/>
      <c r="D90" s="396"/>
      <c r="E90" s="396"/>
      <c r="F90" s="396"/>
      <c r="G90" s="396"/>
      <c r="H90" s="396"/>
      <c r="I90" s="61"/>
      <c r="J90" s="61"/>
      <c r="K90" s="346"/>
      <c r="L90" s="78" t="s">
        <v>13</v>
      </c>
      <c r="M90" s="78"/>
    </row>
    <row r="91" spans="1:14" ht="36" customHeight="1" thickBot="1" x14ac:dyDescent="0.3">
      <c r="A91" s="396"/>
      <c r="B91" s="396"/>
      <c r="C91" s="396"/>
      <c r="D91" s="396"/>
      <c r="E91" s="396"/>
      <c r="F91" s="396"/>
      <c r="G91" s="396"/>
      <c r="H91" s="396"/>
      <c r="I91" s="61"/>
      <c r="J91" s="61"/>
      <c r="K91" s="222"/>
      <c r="L91" s="78"/>
      <c r="M91" s="78"/>
    </row>
    <row r="92" spans="1:14" ht="15" customHeight="1" thickBot="1" x14ac:dyDescent="0.3">
      <c r="A92" s="411" t="s">
        <v>72</v>
      </c>
      <c r="B92" s="397"/>
      <c r="C92" s="397"/>
      <c r="D92" s="397"/>
      <c r="E92" s="397"/>
      <c r="F92" s="397"/>
      <c r="G92" s="397"/>
      <c r="H92" s="397"/>
      <c r="I92" s="21"/>
      <c r="J92" s="21"/>
      <c r="K92" s="346"/>
      <c r="L92" s="219" t="s">
        <v>13</v>
      </c>
      <c r="M92" s="219"/>
      <c r="N92" s="166" t="s">
        <v>257</v>
      </c>
    </row>
    <row r="93" spans="1:14" ht="22.5" customHeight="1" x14ac:dyDescent="0.25">
      <c r="A93" s="397"/>
      <c r="B93" s="397"/>
      <c r="C93" s="397"/>
      <c r="D93" s="397"/>
      <c r="E93" s="397"/>
      <c r="F93" s="397"/>
      <c r="G93" s="397"/>
      <c r="H93" s="397"/>
      <c r="I93" s="21"/>
      <c r="J93" s="21"/>
      <c r="K93" s="227"/>
      <c r="L93" s="219"/>
      <c r="M93" s="219"/>
      <c r="N93" s="166" t="s">
        <v>258</v>
      </c>
    </row>
    <row r="94" spans="1:14" ht="15" customHeight="1" x14ac:dyDescent="0.25">
      <c r="A94" s="221"/>
      <c r="B94" s="158"/>
      <c r="C94" s="158"/>
      <c r="D94" s="158"/>
      <c r="E94" s="158"/>
      <c r="F94" s="158"/>
      <c r="G94" s="158"/>
      <c r="H94" s="158"/>
      <c r="I94" s="61"/>
      <c r="J94" s="61"/>
      <c r="K94" s="222"/>
      <c r="L94" s="78"/>
      <c r="M94" s="78"/>
      <c r="N94" s="146"/>
    </row>
    <row r="95" spans="1:14" ht="15" customHeight="1" thickBot="1" x14ac:dyDescent="0.3">
      <c r="A95" s="221" t="s">
        <v>73</v>
      </c>
      <c r="B95" s="158"/>
      <c r="C95" s="158"/>
      <c r="D95" s="158"/>
      <c r="E95" s="158"/>
      <c r="F95" s="158"/>
      <c r="G95" s="158"/>
      <c r="H95" s="158"/>
      <c r="I95" s="61"/>
      <c r="J95" s="61"/>
      <c r="K95" s="167">
        <f>SUM(FORSK_art_proj_bev+FORSK_art_anl_bev+FORSK_art_infra_bev+FORSK_art_formidl_bev+FORSK_art_pris_bev+FORSK_art_andet_bev)</f>
        <v>0</v>
      </c>
      <c r="L95" s="78" t="s">
        <v>13</v>
      </c>
      <c r="M95" s="78"/>
      <c r="N95" s="169">
        <f>IF('1. Uddelinger'!H7=K95,0,1)</f>
        <v>0</v>
      </c>
    </row>
    <row r="96" spans="1:14" ht="15" customHeight="1" thickTop="1" x14ac:dyDescent="0.25">
      <c r="A96" s="221"/>
      <c r="B96" s="158"/>
      <c r="C96" s="158"/>
      <c r="D96" s="158"/>
      <c r="E96" s="158"/>
      <c r="F96" s="158"/>
      <c r="G96" s="158"/>
      <c r="H96" s="158"/>
      <c r="I96" s="61"/>
      <c r="J96" s="61"/>
      <c r="K96" s="79"/>
      <c r="L96" s="78"/>
      <c r="M96" s="78"/>
    </row>
    <row r="97" spans="1:14" ht="43.5" customHeight="1" x14ac:dyDescent="0.25">
      <c r="A97" s="150"/>
      <c r="B97" s="150"/>
      <c r="C97" s="150"/>
      <c r="D97" s="150"/>
      <c r="E97" s="150"/>
      <c r="F97" s="150"/>
      <c r="G97" s="150"/>
      <c r="H97" s="150"/>
      <c r="I97" s="61"/>
      <c r="J97" s="61"/>
      <c r="K97" s="121" t="s">
        <v>224</v>
      </c>
      <c r="L97" s="78"/>
      <c r="M97" s="78"/>
    </row>
    <row r="98" spans="1:14" ht="17.25" customHeight="1" x14ac:dyDescent="0.25">
      <c r="A98" s="150"/>
      <c r="B98" s="150"/>
      <c r="C98" s="150"/>
      <c r="D98" s="150"/>
      <c r="E98" s="150"/>
      <c r="F98" s="150"/>
      <c r="G98" s="150"/>
      <c r="H98" s="150"/>
      <c r="I98" s="61"/>
      <c r="J98" s="61"/>
      <c r="K98" s="124">
        <f>B73</f>
        <v>0</v>
      </c>
      <c r="L98" s="78"/>
      <c r="M98" s="78"/>
    </row>
    <row r="99" spans="1:14" ht="35.25" customHeight="1" x14ac:dyDescent="0.25">
      <c r="A99" s="150"/>
      <c r="B99" s="150"/>
      <c r="C99" s="150"/>
      <c r="D99" s="150"/>
      <c r="E99" s="150"/>
      <c r="F99" s="150"/>
      <c r="G99" s="150"/>
      <c r="H99" s="150"/>
      <c r="I99" s="61"/>
      <c r="J99" s="61"/>
      <c r="K99" s="95"/>
      <c r="L99" s="78"/>
      <c r="M99" s="78"/>
    </row>
    <row r="100" spans="1:14" ht="15.75" customHeight="1" thickBot="1" x14ac:dyDescent="0.3">
      <c r="A100" s="137" t="s">
        <v>74</v>
      </c>
      <c r="B100" s="134"/>
      <c r="C100" s="134"/>
      <c r="D100" s="134"/>
      <c r="E100" s="134"/>
      <c r="F100" s="134"/>
      <c r="G100" s="134"/>
      <c r="H100" s="134"/>
      <c r="I100" s="134"/>
      <c r="J100" s="134"/>
      <c r="K100" s="134"/>
      <c r="L100" s="134"/>
      <c r="M100" s="134"/>
      <c r="N100" s="138"/>
    </row>
    <row r="101" spans="1:14" ht="203.25" customHeight="1" x14ac:dyDescent="0.25">
      <c r="A101" s="437" t="s">
        <v>75</v>
      </c>
      <c r="B101" s="437"/>
      <c r="C101" s="437"/>
      <c r="D101" s="437"/>
      <c r="E101" s="437"/>
      <c r="F101" s="437"/>
      <c r="G101" s="437"/>
      <c r="H101" s="437"/>
      <c r="I101" s="437"/>
      <c r="J101" s="437"/>
      <c r="K101" s="437"/>
      <c r="L101" s="437"/>
      <c r="M101" s="437"/>
      <c r="N101" s="437"/>
    </row>
    <row r="102" spans="1:14" ht="60" customHeight="1" x14ac:dyDescent="0.25">
      <c r="A102" s="427" t="s">
        <v>76</v>
      </c>
      <c r="B102" s="427"/>
      <c r="C102" s="427"/>
      <c r="D102" s="427"/>
      <c r="E102" s="212"/>
      <c r="F102" s="212"/>
      <c r="G102" s="212"/>
      <c r="H102" s="212"/>
      <c r="I102" s="213"/>
      <c r="J102" s="213"/>
      <c r="K102" s="213"/>
      <c r="L102" s="213"/>
      <c r="M102" s="213"/>
      <c r="N102" s="214"/>
    </row>
    <row r="103" spans="1:14" x14ac:dyDescent="0.25">
      <c r="A103" s="228" t="s">
        <v>9</v>
      </c>
      <c r="B103" s="143">
        <f>'1. Uddelinger'!H7</f>
        <v>0</v>
      </c>
      <c r="C103" s="215" t="s">
        <v>387</v>
      </c>
      <c r="D103" s="215"/>
      <c r="E103" s="215"/>
      <c r="F103" s="215"/>
      <c r="G103" s="215"/>
      <c r="H103" s="215"/>
      <c r="I103" s="61"/>
      <c r="J103" s="61"/>
    </row>
    <row r="104" spans="1:14" x14ac:dyDescent="0.25">
      <c r="A104" s="216"/>
      <c r="B104" s="217"/>
      <c r="C104" s="217"/>
      <c r="D104" s="217"/>
      <c r="E104" s="217"/>
      <c r="F104" s="217"/>
      <c r="G104" s="217"/>
      <c r="H104" s="217"/>
    </row>
    <row r="105" spans="1:14" x14ac:dyDescent="0.25">
      <c r="A105" s="218"/>
      <c r="B105" s="215"/>
      <c r="C105" s="215"/>
      <c r="D105" s="215"/>
      <c r="E105" s="215"/>
      <c r="F105" s="215"/>
      <c r="G105" s="215"/>
      <c r="H105" s="215"/>
      <c r="I105" s="61"/>
      <c r="J105" s="61"/>
      <c r="K105" s="31" t="s">
        <v>29</v>
      </c>
      <c r="L105" s="61"/>
      <c r="M105" s="61"/>
    </row>
    <row r="106" spans="1:14" ht="15.75" thickBot="1" x14ac:dyDescent="0.3">
      <c r="A106" s="218"/>
      <c r="B106" s="215"/>
      <c r="C106" s="215"/>
      <c r="D106" s="215"/>
      <c r="E106" s="215"/>
      <c r="F106" s="215"/>
      <c r="G106" s="215"/>
      <c r="H106" s="215"/>
      <c r="I106" s="61"/>
      <c r="J106" s="61"/>
      <c r="K106" s="31"/>
      <c r="L106" s="61"/>
      <c r="M106" s="61"/>
    </row>
    <row r="107" spans="1:14" ht="15.75" thickBot="1" x14ac:dyDescent="0.3">
      <c r="A107" s="431" t="s">
        <v>33</v>
      </c>
      <c r="B107" s="431"/>
      <c r="C107" s="431"/>
      <c r="D107" s="431"/>
      <c r="E107" s="431"/>
      <c r="F107" s="431"/>
      <c r="G107" s="431"/>
      <c r="H107" s="431"/>
      <c r="I107" s="21"/>
      <c r="J107" s="21"/>
      <c r="K107" s="346"/>
      <c r="L107" s="219" t="s">
        <v>13</v>
      </c>
      <c r="M107" s="219"/>
    </row>
    <row r="108" spans="1:14" ht="15.75" thickBot="1" x14ac:dyDescent="0.3">
      <c r="A108" s="431"/>
      <c r="B108" s="431"/>
      <c r="C108" s="431"/>
      <c r="D108" s="431"/>
      <c r="E108" s="431"/>
      <c r="F108" s="431"/>
      <c r="G108" s="431"/>
      <c r="H108" s="431"/>
      <c r="I108" s="21"/>
      <c r="J108" s="21"/>
      <c r="K108" s="220"/>
      <c r="L108" s="219"/>
      <c r="M108" s="219"/>
    </row>
    <row r="109" spans="1:14" ht="15.75" thickBot="1" x14ac:dyDescent="0.3">
      <c r="A109" s="428" t="s">
        <v>34</v>
      </c>
      <c r="B109" s="429"/>
      <c r="C109" s="429"/>
      <c r="D109" s="429"/>
      <c r="E109" s="429"/>
      <c r="F109" s="429"/>
      <c r="G109" s="429"/>
      <c r="H109" s="429"/>
      <c r="I109" s="61"/>
      <c r="J109" s="61"/>
      <c r="K109" s="346"/>
      <c r="L109" s="78" t="s">
        <v>13</v>
      </c>
      <c r="M109" s="78"/>
    </row>
    <row r="110" spans="1:14" ht="15.75" thickBot="1" x14ac:dyDescent="0.3">
      <c r="A110" s="429"/>
      <c r="B110" s="429"/>
      <c r="C110" s="429"/>
      <c r="D110" s="429"/>
      <c r="E110" s="429"/>
      <c r="F110" s="429"/>
      <c r="G110" s="429"/>
      <c r="H110" s="429"/>
      <c r="I110" s="61"/>
      <c r="J110" s="61"/>
      <c r="K110" s="224"/>
      <c r="L110" s="78"/>
      <c r="M110" s="78"/>
    </row>
    <row r="111" spans="1:14" ht="15.75" thickBot="1" x14ac:dyDescent="0.3">
      <c r="A111" s="431" t="s">
        <v>35</v>
      </c>
      <c r="B111" s="431"/>
      <c r="C111" s="431"/>
      <c r="D111" s="431"/>
      <c r="E111" s="431"/>
      <c r="F111" s="431"/>
      <c r="G111" s="431"/>
      <c r="H111" s="431"/>
      <c r="I111" s="21"/>
      <c r="J111" s="21"/>
      <c r="K111" s="346"/>
      <c r="L111" s="219" t="s">
        <v>13</v>
      </c>
      <c r="M111" s="219"/>
      <c r="N111" s="166" t="s">
        <v>257</v>
      </c>
    </row>
    <row r="112" spans="1:14" x14ac:dyDescent="0.25">
      <c r="A112" s="431"/>
      <c r="B112" s="431"/>
      <c r="C112" s="431"/>
      <c r="D112" s="431"/>
      <c r="E112" s="431"/>
      <c r="F112" s="431"/>
      <c r="G112" s="431"/>
      <c r="H112" s="431"/>
      <c r="I112" s="21"/>
      <c r="J112" s="21"/>
      <c r="K112" s="220"/>
      <c r="L112" s="219"/>
      <c r="M112" s="219"/>
      <c r="N112" s="166" t="s">
        <v>258</v>
      </c>
    </row>
    <row r="113" spans="1:14" ht="15" customHeight="1" x14ac:dyDescent="0.25">
      <c r="A113" s="229"/>
      <c r="B113" s="150"/>
      <c r="C113" s="150"/>
      <c r="D113" s="150"/>
      <c r="E113" s="150"/>
      <c r="F113" s="150"/>
      <c r="G113" s="150"/>
      <c r="H113" s="150"/>
      <c r="I113" s="61"/>
      <c r="J113" s="61"/>
      <c r="K113" s="222"/>
      <c r="L113" s="78"/>
      <c r="M113" s="78"/>
      <c r="N113" s="146"/>
    </row>
    <row r="114" spans="1:14" ht="15" customHeight="1" thickBot="1" x14ac:dyDescent="0.3">
      <c r="A114" s="229" t="s">
        <v>73</v>
      </c>
      <c r="B114" s="150"/>
      <c r="C114" s="150"/>
      <c r="D114" s="150"/>
      <c r="E114" s="150"/>
      <c r="F114" s="150"/>
      <c r="G114" s="150"/>
      <c r="H114" s="150"/>
      <c r="I114" s="61"/>
      <c r="J114" s="61"/>
      <c r="K114" s="167">
        <f>SUM(K107:K111)</f>
        <v>0</v>
      </c>
      <c r="L114" s="78" t="s">
        <v>13</v>
      </c>
      <c r="M114" s="78"/>
      <c r="N114" s="169">
        <f>IF('1. Uddelinger'!H7=K114,0,1)</f>
        <v>0</v>
      </c>
    </row>
    <row r="115" spans="1:14" ht="15" customHeight="1" thickTop="1" x14ac:dyDescent="0.25">
      <c r="A115" s="229"/>
      <c r="B115" s="150"/>
      <c r="C115" s="150"/>
      <c r="D115" s="150"/>
      <c r="E115" s="150"/>
      <c r="F115" s="150"/>
      <c r="G115" s="150"/>
      <c r="H115" s="150"/>
      <c r="I115" s="61"/>
      <c r="J115" s="61"/>
      <c r="K115" s="222"/>
      <c r="L115" s="78"/>
      <c r="M115" s="78"/>
    </row>
    <row r="116" spans="1:14" ht="45.75" customHeight="1" x14ac:dyDescent="0.25">
      <c r="A116" s="150"/>
      <c r="B116" s="150"/>
      <c r="C116" s="150"/>
      <c r="D116" s="150"/>
      <c r="E116" s="150"/>
      <c r="F116" s="150"/>
      <c r="G116" s="150"/>
      <c r="H116" s="150"/>
      <c r="I116" s="61"/>
      <c r="J116" s="61"/>
      <c r="K116" s="121" t="s">
        <v>224</v>
      </c>
      <c r="L116" s="78"/>
      <c r="M116" s="78"/>
    </row>
    <row r="117" spans="1:14" ht="16.5" customHeight="1" x14ac:dyDescent="0.25">
      <c r="A117" s="150"/>
      <c r="B117" s="150"/>
      <c r="C117" s="150"/>
      <c r="D117" s="150"/>
      <c r="E117" s="150"/>
      <c r="F117" s="150"/>
      <c r="G117" s="150"/>
      <c r="H117" s="150"/>
      <c r="I117" s="61"/>
      <c r="J117" s="61"/>
      <c r="K117" s="124">
        <f>B103</f>
        <v>0</v>
      </c>
      <c r="L117" s="78"/>
      <c r="M117" s="78"/>
    </row>
    <row r="118" spans="1:14" x14ac:dyDescent="0.25">
      <c r="A118" s="432"/>
      <c r="B118" s="432"/>
      <c r="C118" s="432"/>
      <c r="D118" s="432"/>
      <c r="E118" s="432"/>
      <c r="F118" s="432"/>
      <c r="G118" s="432"/>
      <c r="H118" s="432"/>
      <c r="I118" s="19"/>
      <c r="J118" s="19"/>
      <c r="K118" s="230"/>
      <c r="L118" s="79"/>
      <c r="M118" s="79"/>
      <c r="N118" s="231"/>
    </row>
    <row r="119" spans="1:14" ht="36" customHeight="1" x14ac:dyDescent="0.25">
      <c r="A119" s="427" t="s">
        <v>77</v>
      </c>
      <c r="B119" s="427"/>
      <c r="C119" s="427"/>
      <c r="D119" s="427"/>
      <c r="E119" s="212"/>
      <c r="F119" s="212"/>
      <c r="G119" s="212"/>
      <c r="H119" s="212"/>
      <c r="I119" s="213"/>
      <c r="J119" s="213"/>
      <c r="K119" s="232"/>
      <c r="L119" s="213"/>
      <c r="M119" s="213"/>
      <c r="N119" s="214"/>
    </row>
    <row r="120" spans="1:14" x14ac:dyDescent="0.25">
      <c r="A120" s="228" t="s">
        <v>9</v>
      </c>
      <c r="B120" s="143">
        <f>'1. Uddelinger'!H7</f>
        <v>0</v>
      </c>
      <c r="C120" s="215" t="s">
        <v>386</v>
      </c>
      <c r="D120" s="215"/>
      <c r="E120" s="215"/>
      <c r="F120" s="215"/>
      <c r="G120" s="215"/>
      <c r="H120" s="215"/>
      <c r="I120" s="61"/>
      <c r="J120" s="61"/>
      <c r="K120" s="233"/>
    </row>
    <row r="121" spans="1:14" x14ac:dyDescent="0.25">
      <c r="A121" s="216"/>
      <c r="B121" s="217"/>
      <c r="C121" s="217"/>
      <c r="D121" s="217"/>
      <c r="E121" s="217"/>
      <c r="F121" s="217"/>
      <c r="G121" s="217"/>
      <c r="H121" s="217"/>
      <c r="K121" s="233"/>
    </row>
    <row r="122" spans="1:14" x14ac:dyDescent="0.25">
      <c r="A122" s="218"/>
      <c r="B122" s="215"/>
      <c r="C122" s="215"/>
      <c r="D122" s="215"/>
      <c r="E122" s="215"/>
      <c r="F122" s="215"/>
      <c r="G122" s="215"/>
      <c r="H122" s="215"/>
      <c r="I122" s="61"/>
      <c r="J122" s="61"/>
      <c r="K122" s="234" t="s">
        <v>29</v>
      </c>
      <c r="L122" s="61"/>
      <c r="M122" s="61"/>
    </row>
    <row r="123" spans="1:14" ht="15.75" thickBot="1" x14ac:dyDescent="0.3">
      <c r="A123" s="218"/>
      <c r="B123" s="215"/>
      <c r="C123" s="215"/>
      <c r="D123" s="215"/>
      <c r="E123" s="215"/>
      <c r="F123" s="215"/>
      <c r="G123" s="215"/>
      <c r="H123" s="215"/>
      <c r="I123" s="61"/>
      <c r="J123" s="61"/>
      <c r="K123" s="234"/>
      <c r="L123" s="61"/>
      <c r="M123" s="61"/>
    </row>
    <row r="124" spans="1:14" ht="15.75" thickBot="1" x14ac:dyDescent="0.3">
      <c r="A124" s="431" t="s">
        <v>78</v>
      </c>
      <c r="B124" s="431"/>
      <c r="C124" s="431"/>
      <c r="D124" s="431"/>
      <c r="E124" s="431"/>
      <c r="F124" s="431"/>
      <c r="G124" s="431"/>
      <c r="H124" s="431"/>
      <c r="I124" s="21"/>
      <c r="J124" s="21"/>
      <c r="K124" s="346"/>
      <c r="L124" s="219" t="s">
        <v>13</v>
      </c>
      <c r="M124" s="219"/>
    </row>
    <row r="125" spans="1:14" ht="37.5" customHeight="1" x14ac:dyDescent="0.25">
      <c r="A125" s="431"/>
      <c r="B125" s="431"/>
      <c r="C125" s="431"/>
      <c r="D125" s="431"/>
      <c r="E125" s="431"/>
      <c r="F125" s="431"/>
      <c r="G125" s="431"/>
      <c r="H125" s="431"/>
      <c r="I125" s="21"/>
      <c r="J125" s="21"/>
      <c r="K125" s="220"/>
      <c r="L125" s="219"/>
      <c r="M125" s="219"/>
    </row>
    <row r="126" spans="1:14" s="131" customFormat="1" ht="36.75" customHeight="1" x14ac:dyDescent="0.25">
      <c r="B126" s="235" t="s">
        <v>81</v>
      </c>
      <c r="C126" s="229"/>
      <c r="D126" s="229"/>
      <c r="E126" s="229"/>
      <c r="F126" s="229"/>
      <c r="G126" s="229"/>
      <c r="H126" s="229"/>
      <c r="I126" s="61"/>
      <c r="J126" s="61"/>
      <c r="K126" s="222"/>
      <c r="L126" s="79"/>
      <c r="M126" s="79"/>
      <c r="N126" s="132"/>
    </row>
    <row r="127" spans="1:14" s="131" customFormat="1" ht="15.75" customHeight="1" x14ac:dyDescent="0.25">
      <c r="B127" s="411" t="s">
        <v>82</v>
      </c>
      <c r="C127" s="411"/>
      <c r="D127" s="411"/>
      <c r="E127" s="411"/>
      <c r="F127" s="411"/>
      <c r="G127" s="236"/>
      <c r="H127" s="343"/>
      <c r="I127" s="21" t="s">
        <v>13</v>
      </c>
      <c r="J127" s="61"/>
      <c r="K127" s="222"/>
      <c r="L127" s="79"/>
      <c r="M127" s="79"/>
      <c r="N127" s="132"/>
    </row>
    <row r="128" spans="1:14" s="131" customFormat="1" ht="15.75" customHeight="1" x14ac:dyDescent="0.25">
      <c r="A128" s="237"/>
      <c r="B128" s="238"/>
      <c r="C128" s="238"/>
      <c r="D128" s="238"/>
      <c r="E128" s="238"/>
      <c r="F128" s="238"/>
      <c r="G128" s="238"/>
      <c r="H128" s="239"/>
      <c r="I128" s="21"/>
      <c r="J128" s="61"/>
      <c r="K128" s="222"/>
      <c r="L128" s="79"/>
      <c r="M128" s="79"/>
      <c r="N128" s="132"/>
    </row>
    <row r="129" spans="1:14" s="131" customFormat="1" ht="15.75" customHeight="1" x14ac:dyDescent="0.25">
      <c r="B129" s="412" t="s">
        <v>83</v>
      </c>
      <c r="C129" s="412"/>
      <c r="D129" s="412"/>
      <c r="E129" s="412"/>
      <c r="F129" s="412"/>
      <c r="G129" s="237"/>
      <c r="H129" s="343"/>
      <c r="I129" s="61" t="s">
        <v>13</v>
      </c>
      <c r="J129" s="61"/>
      <c r="K129" s="222"/>
      <c r="L129" s="79"/>
      <c r="M129" s="79"/>
      <c r="N129" s="132"/>
    </row>
    <row r="130" spans="1:14" s="131" customFormat="1" ht="37.5" customHeight="1" thickBot="1" x14ac:dyDescent="0.3">
      <c r="A130" s="237"/>
      <c r="B130" s="237"/>
      <c r="C130" s="237"/>
      <c r="D130" s="237"/>
      <c r="E130" s="237"/>
      <c r="F130" s="237"/>
      <c r="G130" s="237"/>
      <c r="H130" s="237"/>
      <c r="I130" s="61"/>
      <c r="J130" s="61"/>
      <c r="K130" s="222"/>
      <c r="L130" s="78"/>
      <c r="M130" s="78"/>
      <c r="N130" s="132"/>
    </row>
    <row r="131" spans="1:14" ht="15.75" thickBot="1" x14ac:dyDescent="0.3">
      <c r="A131" s="431" t="s">
        <v>37</v>
      </c>
      <c r="B131" s="433"/>
      <c r="C131" s="433"/>
      <c r="D131" s="433"/>
      <c r="E131" s="433"/>
      <c r="F131" s="433"/>
      <c r="G131" s="433"/>
      <c r="H131" s="433"/>
      <c r="I131" s="21"/>
      <c r="J131" s="21"/>
      <c r="K131" s="346"/>
      <c r="L131" s="219" t="s">
        <v>13</v>
      </c>
      <c r="M131" s="219"/>
    </row>
    <row r="132" spans="1:14" ht="15.75" thickBot="1" x14ac:dyDescent="0.3">
      <c r="A132" s="433"/>
      <c r="B132" s="433"/>
      <c r="C132" s="433"/>
      <c r="D132" s="433"/>
      <c r="E132" s="433"/>
      <c r="F132" s="433"/>
      <c r="G132" s="433"/>
      <c r="H132" s="433"/>
      <c r="I132" s="21"/>
      <c r="J132" s="21"/>
      <c r="K132" s="240"/>
      <c r="L132" s="219"/>
      <c r="M132" s="219"/>
    </row>
    <row r="133" spans="1:14" ht="15.75" thickBot="1" x14ac:dyDescent="0.3">
      <c r="A133" s="428" t="s">
        <v>38</v>
      </c>
      <c r="B133" s="428"/>
      <c r="C133" s="428"/>
      <c r="D133" s="428"/>
      <c r="E133" s="428"/>
      <c r="F133" s="428"/>
      <c r="G133" s="428"/>
      <c r="H133" s="428"/>
      <c r="I133" s="61"/>
      <c r="J133" s="61"/>
      <c r="K133" s="346"/>
      <c r="L133" s="78" t="s">
        <v>13</v>
      </c>
      <c r="M133" s="78"/>
    </row>
    <row r="134" spans="1:14" ht="15.75" thickBot="1" x14ac:dyDescent="0.3">
      <c r="A134" s="428"/>
      <c r="B134" s="428"/>
      <c r="C134" s="428"/>
      <c r="D134" s="428"/>
      <c r="E134" s="428"/>
      <c r="F134" s="428"/>
      <c r="G134" s="428"/>
      <c r="H134" s="428"/>
      <c r="I134" s="61"/>
      <c r="J134" s="61"/>
      <c r="K134" s="222"/>
      <c r="L134" s="78"/>
      <c r="M134" s="78"/>
    </row>
    <row r="135" spans="1:14" ht="15.75" thickBot="1" x14ac:dyDescent="0.3">
      <c r="A135" s="431" t="s">
        <v>79</v>
      </c>
      <c r="B135" s="431"/>
      <c r="C135" s="431"/>
      <c r="D135" s="431"/>
      <c r="E135" s="431"/>
      <c r="F135" s="431"/>
      <c r="G135" s="431"/>
      <c r="H135" s="431"/>
      <c r="I135" s="21"/>
      <c r="J135" s="21"/>
      <c r="K135" s="346"/>
      <c r="L135" s="219" t="s">
        <v>13</v>
      </c>
      <c r="M135" s="219"/>
    </row>
    <row r="136" spans="1:14" ht="50.25" customHeight="1" thickBot="1" x14ac:dyDescent="0.3">
      <c r="A136" s="431"/>
      <c r="B136" s="431"/>
      <c r="C136" s="431"/>
      <c r="D136" s="431"/>
      <c r="E136" s="431"/>
      <c r="F136" s="431"/>
      <c r="G136" s="431"/>
      <c r="H136" s="431"/>
      <c r="I136" s="21"/>
      <c r="J136" s="21"/>
      <c r="K136" s="220"/>
      <c r="L136" s="219"/>
      <c r="M136" s="219"/>
    </row>
    <row r="137" spans="1:14" ht="15.75" thickBot="1" x14ac:dyDescent="0.3">
      <c r="A137" s="428" t="s">
        <v>80</v>
      </c>
      <c r="B137" s="429"/>
      <c r="C137" s="429"/>
      <c r="D137" s="429"/>
      <c r="E137" s="429"/>
      <c r="F137" s="429"/>
      <c r="G137" s="429"/>
      <c r="H137" s="429"/>
      <c r="I137" s="61"/>
      <c r="J137" s="61"/>
      <c r="K137" s="346"/>
      <c r="L137" s="78" t="s">
        <v>13</v>
      </c>
      <c r="M137" s="78"/>
    </row>
    <row r="138" spans="1:14" ht="33" customHeight="1" thickBot="1" x14ac:dyDescent="0.3">
      <c r="A138" s="429"/>
      <c r="B138" s="429"/>
      <c r="C138" s="429"/>
      <c r="D138" s="429"/>
      <c r="E138" s="429"/>
      <c r="F138" s="429"/>
      <c r="G138" s="429"/>
      <c r="H138" s="429"/>
      <c r="I138" s="61"/>
      <c r="J138" s="61"/>
      <c r="K138" s="224"/>
      <c r="L138" s="78"/>
      <c r="M138" s="78"/>
      <c r="N138" s="166" t="s">
        <v>257</v>
      </c>
    </row>
    <row r="139" spans="1:14" ht="15.75" thickBot="1" x14ac:dyDescent="0.3">
      <c r="A139" s="241" t="s">
        <v>39</v>
      </c>
      <c r="B139" s="241"/>
      <c r="C139" s="241"/>
      <c r="D139" s="241"/>
      <c r="E139" s="241"/>
      <c r="F139" s="241"/>
      <c r="G139" s="241"/>
      <c r="H139" s="241"/>
      <c r="I139" s="21"/>
      <c r="J139" s="21"/>
      <c r="K139" s="346"/>
      <c r="L139" s="219" t="s">
        <v>13</v>
      </c>
      <c r="M139" s="219"/>
      <c r="N139" s="166" t="s">
        <v>258</v>
      </c>
    </row>
    <row r="140" spans="1:14" ht="15" customHeight="1" x14ac:dyDescent="0.25">
      <c r="A140" s="241"/>
      <c r="B140" s="241"/>
      <c r="C140" s="241"/>
      <c r="D140" s="241"/>
      <c r="E140" s="241"/>
      <c r="F140" s="241"/>
      <c r="G140" s="241"/>
      <c r="H140" s="241"/>
      <c r="I140" s="21"/>
      <c r="J140" s="21"/>
      <c r="K140" s="220"/>
      <c r="L140" s="219"/>
      <c r="M140" s="219"/>
      <c r="N140" s="146"/>
    </row>
    <row r="141" spans="1:14" ht="15" customHeight="1" thickBot="1" x14ac:dyDescent="0.3">
      <c r="A141" s="229" t="s">
        <v>73</v>
      </c>
      <c r="B141" s="229"/>
      <c r="C141" s="229"/>
      <c r="D141" s="229"/>
      <c r="E141" s="229"/>
      <c r="F141" s="229"/>
      <c r="G141" s="229"/>
      <c r="H141" s="229"/>
      <c r="I141" s="61"/>
      <c r="J141" s="61"/>
      <c r="K141" s="167">
        <f>SUM(K124:K139)</f>
        <v>0</v>
      </c>
      <c r="L141" s="78" t="s">
        <v>13</v>
      </c>
      <c r="M141" s="78"/>
      <c r="N141" s="169">
        <f>IF('1. Uddelinger'!H7=K141,0,1)</f>
        <v>0</v>
      </c>
    </row>
    <row r="142" spans="1:14" ht="15" customHeight="1" thickTop="1" x14ac:dyDescent="0.25">
      <c r="A142" s="229"/>
      <c r="B142" s="229"/>
      <c r="C142" s="229"/>
      <c r="D142" s="229"/>
      <c r="E142" s="229"/>
      <c r="F142" s="229"/>
      <c r="G142" s="229"/>
      <c r="H142" s="229"/>
      <c r="I142" s="61"/>
      <c r="J142" s="61"/>
      <c r="K142" s="79"/>
      <c r="L142" s="78"/>
      <c r="M142" s="78"/>
    </row>
    <row r="143" spans="1:14" ht="46.5" customHeight="1" x14ac:dyDescent="0.25">
      <c r="A143" s="237"/>
      <c r="B143" s="237"/>
      <c r="C143" s="237"/>
      <c r="D143" s="237"/>
      <c r="E143" s="237"/>
      <c r="F143" s="237"/>
      <c r="G143" s="237"/>
      <c r="H143" s="237"/>
      <c r="I143" s="61"/>
      <c r="J143" s="61"/>
      <c r="K143" s="121" t="s">
        <v>224</v>
      </c>
      <c r="L143" s="78"/>
      <c r="M143" s="78"/>
      <c r="N143" s="242" t="s">
        <v>260</v>
      </c>
    </row>
    <row r="144" spans="1:14" ht="16.5" customHeight="1" thickBot="1" x14ac:dyDescent="0.3">
      <c r="A144" s="237"/>
      <c r="B144" s="237"/>
      <c r="C144" s="237"/>
      <c r="D144" s="237"/>
      <c r="E144" s="237"/>
      <c r="F144" s="237"/>
      <c r="G144" s="237"/>
      <c r="H144" s="237"/>
      <c r="I144" s="61"/>
      <c r="J144" s="61"/>
      <c r="K144" s="124">
        <f>B120</f>
        <v>0</v>
      </c>
      <c r="L144" s="78"/>
      <c r="M144" s="78"/>
      <c r="N144" s="243">
        <f>SUM(N27+N95+N114+N141)</f>
        <v>0</v>
      </c>
    </row>
    <row r="145" spans="1:14" ht="25.5" customHeight="1" thickTop="1" x14ac:dyDescent="0.25">
      <c r="A145" s="237"/>
      <c r="B145" s="237"/>
      <c r="C145" s="237"/>
      <c r="D145" s="237"/>
      <c r="E145" s="237"/>
      <c r="F145" s="237"/>
      <c r="G145" s="237"/>
      <c r="H145" s="237"/>
      <c r="I145" s="61"/>
      <c r="J145" s="61"/>
      <c r="K145" s="79"/>
      <c r="L145" s="78"/>
      <c r="M145" s="78"/>
      <c r="N145" s="146"/>
    </row>
    <row r="146" spans="1:14" ht="18.75" x14ac:dyDescent="0.3">
      <c r="A146" s="430"/>
      <c r="B146" s="430"/>
      <c r="C146" s="430"/>
      <c r="N146" s="146"/>
    </row>
    <row r="147" spans="1:14" x14ac:dyDescent="0.25">
      <c r="N147" s="169" t="s">
        <v>254</v>
      </c>
    </row>
    <row r="148" spans="1:14" ht="13.5" customHeight="1" x14ac:dyDescent="0.25">
      <c r="A148" s="425" t="s">
        <v>67</v>
      </c>
      <c r="B148" s="426"/>
      <c r="C148" s="426"/>
      <c r="D148" s="426"/>
      <c r="E148" s="426"/>
      <c r="F148" s="426"/>
      <c r="G148" s="426"/>
      <c r="H148" s="426"/>
      <c r="I148" s="61"/>
      <c r="J148" s="61"/>
      <c r="K148" s="244"/>
      <c r="L148" s="78"/>
      <c r="M148" s="78"/>
      <c r="N148" s="127" t="str">
        <f>IF(AND('1. Uddelinger'!H7&gt;0,N144=0),"JA","NEJ")</f>
        <v>NEJ</v>
      </c>
    </row>
    <row r="149" spans="1:14" x14ac:dyDescent="0.25">
      <c r="N149" s="146"/>
    </row>
    <row r="150" spans="1:14" x14ac:dyDescent="0.25">
      <c r="N150" s="169" t="s">
        <v>458</v>
      </c>
    </row>
    <row r="151" spans="1:14" x14ac:dyDescent="0.25">
      <c r="N151" s="127" t="str">
        <f>IF('1. Uddelinger'!H7&lt;1,"JA","NEJ")</f>
        <v>JA</v>
      </c>
    </row>
    <row r="152" spans="1:14" x14ac:dyDescent="0.25"/>
    <row r="153" spans="1:14" ht="15.75" hidden="1" customHeight="1" x14ac:dyDescent="0.25"/>
    <row r="154" spans="1:14" hidden="1" x14ac:dyDescent="0.25"/>
    <row r="155" spans="1:14" hidden="1" x14ac:dyDescent="0.25"/>
    <row r="156" spans="1:14" hidden="1" x14ac:dyDescent="0.25"/>
    <row r="157" spans="1:14" hidden="1" x14ac:dyDescent="0.25"/>
    <row r="158" spans="1:14" hidden="1" x14ac:dyDescent="0.25"/>
    <row r="159" spans="1:14" hidden="1" x14ac:dyDescent="0.25"/>
    <row r="160" spans="1:14" hidden="1" x14ac:dyDescent="0.25"/>
    <row r="161" spans="1:14" hidden="1" x14ac:dyDescent="0.25"/>
    <row r="162" spans="1:14" hidden="1" x14ac:dyDescent="0.25">
      <c r="A162" s="133"/>
      <c r="B162" s="133"/>
      <c r="C162" s="133"/>
      <c r="D162" s="133"/>
      <c r="E162" s="133"/>
      <c r="F162" s="133"/>
      <c r="G162" s="133"/>
      <c r="H162" s="133"/>
      <c r="I162" s="133"/>
      <c r="J162" s="133"/>
      <c r="K162" s="133"/>
      <c r="L162" s="133"/>
      <c r="M162" s="133"/>
      <c r="N162" s="133"/>
    </row>
    <row r="163" spans="1:14" hidden="1" x14ac:dyDescent="0.25">
      <c r="A163" s="133"/>
      <c r="B163" s="133"/>
      <c r="C163" s="133"/>
      <c r="D163" s="133"/>
      <c r="E163" s="133"/>
      <c r="F163" s="133"/>
      <c r="G163" s="133"/>
      <c r="H163" s="133"/>
      <c r="I163" s="133"/>
      <c r="J163" s="133"/>
      <c r="K163" s="133"/>
      <c r="L163" s="133"/>
      <c r="M163" s="133"/>
      <c r="N163" s="133"/>
    </row>
    <row r="164" spans="1:14" hidden="1" x14ac:dyDescent="0.25">
      <c r="A164" s="133"/>
      <c r="B164" s="133"/>
      <c r="C164" s="133"/>
      <c r="D164" s="133"/>
      <c r="E164" s="133"/>
      <c r="F164" s="133"/>
      <c r="G164" s="133"/>
      <c r="H164" s="133"/>
      <c r="I164" s="133"/>
      <c r="J164" s="133"/>
      <c r="K164" s="133"/>
      <c r="L164" s="133"/>
      <c r="M164" s="133"/>
      <c r="N164" s="133"/>
    </row>
    <row r="165" spans="1:14" hidden="1" x14ac:dyDescent="0.25">
      <c r="A165" s="133"/>
      <c r="B165" s="133"/>
      <c r="C165" s="133"/>
      <c r="D165" s="133"/>
      <c r="E165" s="133"/>
      <c r="F165" s="133"/>
      <c r="G165" s="133"/>
      <c r="H165" s="133"/>
      <c r="I165" s="133"/>
      <c r="J165" s="133"/>
      <c r="K165" s="133"/>
      <c r="L165" s="133"/>
      <c r="M165" s="133"/>
      <c r="N165" s="133"/>
    </row>
    <row r="166" spans="1:14" hidden="1" x14ac:dyDescent="0.25">
      <c r="A166" s="133"/>
      <c r="B166" s="133"/>
      <c r="C166" s="133"/>
      <c r="D166" s="133"/>
      <c r="E166" s="133"/>
      <c r="F166" s="133"/>
      <c r="G166" s="133"/>
      <c r="H166" s="133"/>
      <c r="I166" s="133"/>
      <c r="J166" s="133"/>
      <c r="K166" s="133"/>
      <c r="L166" s="133"/>
      <c r="M166" s="133"/>
      <c r="N166" s="133"/>
    </row>
    <row r="167" spans="1:14" hidden="1" x14ac:dyDescent="0.25">
      <c r="A167" s="133"/>
      <c r="B167" s="133"/>
      <c r="C167" s="133"/>
      <c r="D167" s="133"/>
      <c r="E167" s="133"/>
      <c r="F167" s="133"/>
      <c r="G167" s="133"/>
      <c r="H167" s="133"/>
      <c r="I167" s="133"/>
      <c r="J167" s="133"/>
      <c r="K167" s="133"/>
      <c r="L167" s="133"/>
      <c r="M167" s="133"/>
      <c r="N167" s="133"/>
    </row>
    <row r="168" spans="1:14" hidden="1" x14ac:dyDescent="0.25">
      <c r="A168" s="133"/>
      <c r="B168" s="133"/>
      <c r="C168" s="133"/>
      <c r="D168" s="133"/>
      <c r="E168" s="133"/>
      <c r="F168" s="133"/>
      <c r="G168" s="133"/>
      <c r="H168" s="133"/>
      <c r="I168" s="133"/>
      <c r="J168" s="133"/>
      <c r="K168" s="133"/>
      <c r="L168" s="133"/>
      <c r="M168" s="133"/>
      <c r="N168" s="133"/>
    </row>
    <row r="169" spans="1:14" hidden="1" x14ac:dyDescent="0.25">
      <c r="A169" s="133"/>
      <c r="B169" s="133"/>
      <c r="C169" s="133"/>
      <c r="D169" s="133"/>
      <c r="E169" s="133"/>
      <c r="F169" s="133"/>
      <c r="G169" s="133"/>
      <c r="H169" s="133"/>
      <c r="I169" s="133"/>
      <c r="J169" s="133"/>
      <c r="K169" s="133"/>
      <c r="L169" s="133"/>
      <c r="M169" s="133"/>
      <c r="N169" s="133"/>
    </row>
    <row r="170" spans="1:14" hidden="1" x14ac:dyDescent="0.25">
      <c r="A170" s="133"/>
      <c r="B170" s="133"/>
      <c r="C170" s="133"/>
      <c r="D170" s="133"/>
      <c r="E170" s="133"/>
      <c r="F170" s="133"/>
      <c r="G170" s="133"/>
      <c r="H170" s="133"/>
      <c r="I170" s="133"/>
      <c r="J170" s="133"/>
      <c r="K170" s="133"/>
      <c r="L170" s="133"/>
      <c r="M170" s="133"/>
      <c r="N170" s="133"/>
    </row>
    <row r="171" spans="1:14" hidden="1" x14ac:dyDescent="0.25">
      <c r="A171" s="133"/>
      <c r="B171" s="133"/>
      <c r="C171" s="133"/>
      <c r="D171" s="133"/>
      <c r="E171" s="133"/>
      <c r="F171" s="133"/>
      <c r="G171" s="133"/>
      <c r="H171" s="133"/>
      <c r="I171" s="133"/>
      <c r="J171" s="133"/>
      <c r="K171" s="133"/>
      <c r="L171" s="133"/>
      <c r="M171" s="133"/>
      <c r="N171" s="133"/>
    </row>
    <row r="172" spans="1:14" hidden="1" x14ac:dyDescent="0.25">
      <c r="A172" s="133"/>
      <c r="B172" s="133"/>
      <c r="C172" s="133"/>
      <c r="D172" s="133"/>
      <c r="E172" s="133"/>
      <c r="F172" s="133"/>
      <c r="G172" s="133"/>
      <c r="H172" s="133"/>
      <c r="I172" s="133"/>
      <c r="J172" s="133"/>
      <c r="K172" s="133"/>
      <c r="L172" s="133"/>
      <c r="M172" s="133"/>
      <c r="N172" s="133"/>
    </row>
    <row r="173" spans="1:14" hidden="1" x14ac:dyDescent="0.25">
      <c r="A173" s="133"/>
      <c r="B173" s="133"/>
      <c r="C173" s="133"/>
      <c r="D173" s="133"/>
      <c r="E173" s="133"/>
      <c r="F173" s="133"/>
      <c r="G173" s="133"/>
      <c r="H173" s="133"/>
      <c r="I173" s="133"/>
      <c r="J173" s="133"/>
      <c r="K173" s="133"/>
      <c r="L173" s="133"/>
      <c r="M173" s="133"/>
      <c r="N173" s="133"/>
    </row>
    <row r="174" spans="1:14" hidden="1" x14ac:dyDescent="0.25">
      <c r="A174" s="133"/>
      <c r="B174" s="133"/>
      <c r="C174" s="133"/>
      <c r="D174" s="133"/>
      <c r="E174" s="133"/>
      <c r="F174" s="133"/>
      <c r="G174" s="133"/>
      <c r="H174" s="133"/>
      <c r="I174" s="133"/>
      <c r="J174" s="133"/>
      <c r="K174" s="133"/>
      <c r="L174" s="133"/>
      <c r="M174" s="133"/>
      <c r="N174" s="133"/>
    </row>
    <row r="175" spans="1:14" hidden="1" x14ac:dyDescent="0.25">
      <c r="A175" s="133"/>
      <c r="B175" s="133"/>
      <c r="C175" s="133"/>
      <c r="D175" s="133"/>
      <c r="E175" s="133"/>
      <c r="F175" s="133"/>
      <c r="G175" s="133"/>
      <c r="H175" s="133"/>
      <c r="I175" s="133"/>
      <c r="J175" s="133"/>
      <c r="K175" s="133"/>
      <c r="L175" s="133"/>
      <c r="M175" s="133"/>
      <c r="N175" s="133"/>
    </row>
    <row r="176" spans="1:14" hidden="1" x14ac:dyDescent="0.25">
      <c r="A176" s="133"/>
      <c r="B176" s="133"/>
      <c r="C176" s="133"/>
      <c r="D176" s="133"/>
      <c r="E176" s="133"/>
      <c r="F176" s="133"/>
      <c r="G176" s="133"/>
      <c r="H176" s="133"/>
      <c r="I176" s="133"/>
      <c r="J176" s="133"/>
      <c r="K176" s="133"/>
      <c r="L176" s="133"/>
      <c r="M176" s="133"/>
      <c r="N176" s="133"/>
    </row>
    <row r="177" spans="1:14" hidden="1" x14ac:dyDescent="0.25">
      <c r="A177" s="133"/>
      <c r="B177" s="133"/>
      <c r="C177" s="133"/>
      <c r="D177" s="133"/>
      <c r="E177" s="133"/>
      <c r="F177" s="133"/>
      <c r="G177" s="133"/>
      <c r="H177" s="133"/>
      <c r="I177" s="133"/>
      <c r="J177" s="133"/>
      <c r="K177" s="133"/>
      <c r="L177" s="133"/>
      <c r="M177" s="133"/>
      <c r="N177" s="133"/>
    </row>
    <row r="178" spans="1:14" hidden="1" x14ac:dyDescent="0.25">
      <c r="A178" s="133"/>
      <c r="B178" s="133"/>
      <c r="C178" s="133"/>
      <c r="D178" s="133"/>
      <c r="E178" s="133"/>
      <c r="F178" s="133"/>
      <c r="G178" s="133"/>
      <c r="H178" s="133"/>
      <c r="I178" s="133"/>
      <c r="J178" s="133"/>
      <c r="K178" s="133"/>
      <c r="L178" s="133"/>
      <c r="M178" s="133"/>
      <c r="N178" s="133"/>
    </row>
    <row r="179" spans="1:14" hidden="1" x14ac:dyDescent="0.25">
      <c r="A179" s="133"/>
      <c r="B179" s="133"/>
      <c r="C179" s="133"/>
      <c r="D179" s="133"/>
      <c r="E179" s="133"/>
      <c r="F179" s="133"/>
      <c r="G179" s="133"/>
      <c r="H179" s="133"/>
      <c r="I179" s="133"/>
      <c r="J179" s="133"/>
      <c r="K179" s="133"/>
      <c r="L179" s="133"/>
      <c r="M179" s="133"/>
      <c r="N179" s="133"/>
    </row>
    <row r="180" spans="1:14" hidden="1" x14ac:dyDescent="0.25">
      <c r="A180" s="133"/>
      <c r="B180" s="133"/>
      <c r="C180" s="133"/>
      <c r="D180" s="133"/>
      <c r="E180" s="133"/>
      <c r="F180" s="133"/>
      <c r="G180" s="133"/>
      <c r="H180" s="133"/>
      <c r="I180" s="133"/>
      <c r="J180" s="133"/>
      <c r="K180" s="133"/>
      <c r="L180" s="133"/>
      <c r="M180" s="133"/>
      <c r="N180" s="133"/>
    </row>
    <row r="181" spans="1:14" hidden="1" x14ac:dyDescent="0.25">
      <c r="A181" s="133"/>
      <c r="B181" s="133"/>
      <c r="C181" s="133"/>
      <c r="D181" s="133"/>
      <c r="E181" s="133"/>
      <c r="F181" s="133"/>
      <c r="G181" s="133"/>
      <c r="H181" s="133"/>
      <c r="I181" s="133"/>
      <c r="J181" s="133"/>
      <c r="K181" s="133"/>
      <c r="L181" s="133"/>
      <c r="M181" s="133"/>
      <c r="N181" s="133"/>
    </row>
    <row r="182" spans="1:14" hidden="1" x14ac:dyDescent="0.25">
      <c r="A182" s="133"/>
      <c r="B182" s="133"/>
      <c r="C182" s="133"/>
      <c r="D182" s="133"/>
      <c r="E182" s="133"/>
      <c r="F182" s="133"/>
      <c r="G182" s="133"/>
      <c r="H182" s="133"/>
      <c r="I182" s="133"/>
      <c r="J182" s="133"/>
      <c r="K182" s="133"/>
      <c r="L182" s="133"/>
      <c r="M182" s="133"/>
      <c r="N182" s="133"/>
    </row>
    <row r="183" spans="1:14" hidden="1" x14ac:dyDescent="0.25">
      <c r="A183" s="133"/>
      <c r="B183" s="133"/>
      <c r="C183" s="133"/>
      <c r="D183" s="133"/>
      <c r="E183" s="133"/>
      <c r="F183" s="133"/>
      <c r="G183" s="133"/>
      <c r="H183" s="133"/>
      <c r="I183" s="133"/>
      <c r="J183" s="133"/>
      <c r="K183" s="133"/>
      <c r="L183" s="133"/>
      <c r="M183" s="133"/>
      <c r="N183" s="133"/>
    </row>
    <row r="184" spans="1:14" hidden="1" x14ac:dyDescent="0.25">
      <c r="A184" s="133"/>
      <c r="B184" s="133"/>
      <c r="C184" s="133"/>
      <c r="D184" s="133"/>
      <c r="E184" s="133"/>
      <c r="F184" s="133"/>
      <c r="G184" s="133"/>
      <c r="H184" s="133"/>
      <c r="I184" s="133"/>
      <c r="J184" s="133"/>
      <c r="K184" s="133"/>
      <c r="L184" s="133"/>
      <c r="M184" s="133"/>
      <c r="N184" s="133"/>
    </row>
    <row r="185" spans="1:14" hidden="1" x14ac:dyDescent="0.25">
      <c r="A185" s="133"/>
      <c r="B185" s="133"/>
      <c r="C185" s="133"/>
      <c r="D185" s="133"/>
      <c r="E185" s="133"/>
      <c r="F185" s="133"/>
      <c r="G185" s="133"/>
      <c r="H185" s="133"/>
      <c r="I185" s="133"/>
      <c r="J185" s="133"/>
      <c r="K185" s="133"/>
      <c r="L185" s="133"/>
      <c r="M185" s="133"/>
      <c r="N185" s="133"/>
    </row>
    <row r="186" spans="1:14" hidden="1" x14ac:dyDescent="0.25">
      <c r="A186" s="133"/>
      <c r="B186" s="133"/>
      <c r="C186" s="133"/>
      <c r="D186" s="133"/>
      <c r="E186" s="133"/>
      <c r="F186" s="133"/>
      <c r="G186" s="133"/>
      <c r="H186" s="133"/>
      <c r="I186" s="133"/>
      <c r="J186" s="133"/>
      <c r="K186" s="133"/>
      <c r="L186" s="133"/>
      <c r="M186" s="133"/>
      <c r="N186" s="133"/>
    </row>
    <row r="187" spans="1:14" hidden="1" x14ac:dyDescent="0.25">
      <c r="A187" s="133"/>
      <c r="B187" s="133"/>
      <c r="C187" s="133"/>
      <c r="D187" s="133"/>
      <c r="E187" s="133"/>
      <c r="F187" s="133"/>
      <c r="G187" s="133"/>
      <c r="H187" s="133"/>
      <c r="I187" s="133"/>
      <c r="J187" s="133"/>
      <c r="K187" s="133"/>
      <c r="L187" s="133"/>
      <c r="M187" s="133"/>
      <c r="N187" s="133"/>
    </row>
    <row r="188" spans="1:14" hidden="1" x14ac:dyDescent="0.25">
      <c r="A188" s="133"/>
      <c r="B188" s="133"/>
      <c r="C188" s="133"/>
      <c r="D188" s="133"/>
      <c r="E188" s="133"/>
      <c r="F188" s="133"/>
      <c r="G188" s="133"/>
      <c r="H188" s="133"/>
      <c r="I188" s="133"/>
      <c r="J188" s="133"/>
      <c r="K188" s="133"/>
      <c r="L188" s="133"/>
      <c r="M188" s="133"/>
      <c r="N188" s="133"/>
    </row>
    <row r="189" spans="1:14" hidden="1" x14ac:dyDescent="0.25">
      <c r="A189" s="133"/>
      <c r="B189" s="133"/>
      <c r="C189" s="133"/>
      <c r="D189" s="133"/>
      <c r="E189" s="133"/>
      <c r="F189" s="133"/>
      <c r="G189" s="133"/>
      <c r="H189" s="133"/>
      <c r="I189" s="133"/>
      <c r="J189" s="133"/>
      <c r="K189" s="133"/>
      <c r="L189" s="133"/>
      <c r="M189" s="133"/>
      <c r="N189" s="133"/>
    </row>
    <row r="190" spans="1:14" hidden="1" x14ac:dyDescent="0.25">
      <c r="A190" s="133"/>
      <c r="B190" s="133"/>
      <c r="C190" s="133"/>
      <c r="D190" s="133"/>
      <c r="E190" s="133"/>
      <c r="F190" s="133"/>
      <c r="G190" s="133"/>
      <c r="H190" s="133"/>
      <c r="I190" s="133"/>
      <c r="J190" s="133"/>
      <c r="K190" s="133"/>
      <c r="L190" s="133"/>
      <c r="M190" s="133"/>
      <c r="N190" s="133"/>
    </row>
    <row r="191" spans="1:14" hidden="1" x14ac:dyDescent="0.25">
      <c r="A191" s="133"/>
      <c r="B191" s="133"/>
      <c r="C191" s="133"/>
      <c r="D191" s="133"/>
      <c r="E191" s="133"/>
      <c r="F191" s="133"/>
      <c r="G191" s="133"/>
      <c r="H191" s="133"/>
      <c r="I191" s="133"/>
      <c r="J191" s="133"/>
      <c r="K191" s="133"/>
      <c r="L191" s="133"/>
      <c r="M191" s="133"/>
      <c r="N191" s="133"/>
    </row>
    <row r="192" spans="1:14" hidden="1" x14ac:dyDescent="0.25">
      <c r="A192" s="133"/>
      <c r="B192" s="133"/>
      <c r="C192" s="133"/>
      <c r="D192" s="133"/>
      <c r="E192" s="133"/>
      <c r="F192" s="133"/>
      <c r="G192" s="133"/>
      <c r="H192" s="133"/>
      <c r="I192" s="133"/>
      <c r="J192" s="133"/>
      <c r="K192" s="133"/>
      <c r="L192" s="133"/>
      <c r="M192" s="133"/>
      <c r="N192" s="133"/>
    </row>
    <row r="193" spans="1:14" hidden="1" x14ac:dyDescent="0.25">
      <c r="A193" s="133"/>
      <c r="B193" s="133"/>
      <c r="C193" s="133"/>
      <c r="D193" s="133"/>
      <c r="E193" s="133"/>
      <c r="F193" s="133"/>
      <c r="G193" s="133"/>
      <c r="H193" s="133"/>
      <c r="I193" s="133"/>
      <c r="J193" s="133"/>
      <c r="K193" s="133"/>
      <c r="L193" s="133"/>
      <c r="M193" s="133"/>
      <c r="N193" s="133"/>
    </row>
    <row r="194" spans="1:14" hidden="1" x14ac:dyDescent="0.25">
      <c r="A194" s="133"/>
      <c r="B194" s="133"/>
      <c r="C194" s="133"/>
      <c r="D194" s="133"/>
      <c r="E194" s="133"/>
      <c r="F194" s="133"/>
      <c r="G194" s="133"/>
      <c r="H194" s="133"/>
      <c r="I194" s="133"/>
      <c r="J194" s="133"/>
      <c r="K194" s="133"/>
      <c r="L194" s="133"/>
      <c r="M194" s="133"/>
      <c r="N194" s="133"/>
    </row>
    <row r="195" spans="1:14" hidden="1" x14ac:dyDescent="0.25">
      <c r="A195" s="133"/>
      <c r="B195" s="133"/>
      <c r="C195" s="133"/>
      <c r="D195" s="133"/>
      <c r="E195" s="133"/>
      <c r="F195" s="133"/>
      <c r="G195" s="133"/>
      <c r="H195" s="133"/>
      <c r="I195" s="133"/>
      <c r="J195" s="133"/>
      <c r="K195" s="133"/>
      <c r="L195" s="133"/>
      <c r="M195" s="133"/>
      <c r="N195" s="133"/>
    </row>
    <row r="196" spans="1:14" hidden="1" x14ac:dyDescent="0.25">
      <c r="A196" s="133"/>
      <c r="B196" s="133"/>
      <c r="C196" s="133"/>
      <c r="D196" s="133"/>
      <c r="E196" s="133"/>
      <c r="F196" s="133"/>
      <c r="G196" s="133"/>
      <c r="H196" s="133"/>
      <c r="I196" s="133"/>
      <c r="J196" s="133"/>
      <c r="K196" s="133"/>
      <c r="L196" s="133"/>
      <c r="M196" s="133"/>
      <c r="N196" s="133"/>
    </row>
    <row r="197" spans="1:14" hidden="1" x14ac:dyDescent="0.25">
      <c r="A197" s="133"/>
      <c r="B197" s="133"/>
      <c r="C197" s="133"/>
      <c r="D197" s="133"/>
      <c r="E197" s="133"/>
      <c r="F197" s="133"/>
      <c r="G197" s="133"/>
      <c r="H197" s="133"/>
      <c r="I197" s="133"/>
      <c r="J197" s="133"/>
      <c r="K197" s="133"/>
      <c r="L197" s="133"/>
      <c r="M197" s="133"/>
      <c r="N197" s="133"/>
    </row>
    <row r="198" spans="1:14" hidden="1" x14ac:dyDescent="0.25">
      <c r="A198" s="133"/>
      <c r="B198" s="133"/>
      <c r="C198" s="133"/>
      <c r="D198" s="133"/>
      <c r="E198" s="133"/>
      <c r="F198" s="133"/>
      <c r="G198" s="133"/>
      <c r="H198" s="133"/>
      <c r="I198" s="133"/>
      <c r="J198" s="133"/>
      <c r="K198" s="133"/>
      <c r="L198" s="133"/>
      <c r="M198" s="133"/>
      <c r="N198" s="133"/>
    </row>
    <row r="199" spans="1:14" hidden="1" x14ac:dyDescent="0.25">
      <c r="A199" s="133"/>
      <c r="B199" s="133"/>
      <c r="C199" s="133"/>
      <c r="D199" s="133"/>
      <c r="E199" s="133"/>
      <c r="F199" s="133"/>
      <c r="G199" s="133"/>
      <c r="H199" s="133"/>
      <c r="I199" s="133"/>
      <c r="J199" s="133"/>
      <c r="K199" s="133"/>
      <c r="L199" s="133"/>
      <c r="M199" s="133"/>
      <c r="N199" s="133"/>
    </row>
    <row r="200" spans="1:14" hidden="1" x14ac:dyDescent="0.25">
      <c r="A200" s="133"/>
      <c r="B200" s="133"/>
      <c r="C200" s="133"/>
      <c r="D200" s="133"/>
      <c r="E200" s="133"/>
      <c r="F200" s="133"/>
      <c r="G200" s="133"/>
      <c r="H200" s="133"/>
      <c r="I200" s="133"/>
      <c r="J200" s="133"/>
      <c r="K200" s="133"/>
      <c r="L200" s="133"/>
      <c r="M200" s="133"/>
      <c r="N200" s="133"/>
    </row>
    <row r="201" spans="1:14" hidden="1" x14ac:dyDescent="0.25">
      <c r="A201" s="133"/>
      <c r="B201" s="133"/>
      <c r="C201" s="133"/>
      <c r="D201" s="133"/>
      <c r="E201" s="133"/>
      <c r="F201" s="133"/>
      <c r="G201" s="133"/>
      <c r="H201" s="133"/>
      <c r="I201" s="133"/>
      <c r="J201" s="133"/>
      <c r="K201" s="133"/>
      <c r="L201" s="133"/>
      <c r="M201" s="133"/>
      <c r="N201" s="133"/>
    </row>
    <row r="202" spans="1:14" hidden="1" x14ac:dyDescent="0.25">
      <c r="A202" s="133"/>
      <c r="B202" s="133"/>
      <c r="C202" s="133"/>
      <c r="D202" s="133"/>
      <c r="E202" s="133"/>
      <c r="F202" s="133"/>
      <c r="G202" s="133"/>
      <c r="H202" s="133"/>
      <c r="I202" s="133"/>
      <c r="J202" s="133"/>
      <c r="K202" s="133"/>
      <c r="L202" s="133"/>
      <c r="M202" s="133"/>
      <c r="N202" s="133"/>
    </row>
  </sheetData>
  <sheetProtection algorithmName="SHA-512" hashValue="VjQcY+c6Z3kKuW3e2SKR2/Ce6SS3diMLgiY1ab7WZiFH1i4XotrbAx3mg7I9iTMfTFeTfi+kAgQtK49c9ZSo/A==" saltValue="TJFxjMUZtdu/ATIkAbTmkg==" spinCount="100000" sheet="1" objects="1" scenarios="1"/>
  <protectedRanges>
    <protectedRange sqref="K107 K109 K111 K124 H127 H129 K131 K133 K135 K137 K139" name="Indtast Typer af modtagere"/>
    <protectedRange sqref="F37 K44 K50 K52 K54 K56 K58 K60 K62" name="Indtast Grøn forskning"/>
    <protectedRange sqref="H12 K12 H14 K14 H16 K16 H18 K18 H20 K20 H22 K22 H24 K24" name="Indtast Fagområder"/>
    <protectedRange sqref="K77 F80 K84 K86 K88 K90 K92" name="Indtast Forskningsarter"/>
  </protectedRanges>
  <mergeCells count="55">
    <mergeCell ref="B2:L2"/>
    <mergeCell ref="B127:F127"/>
    <mergeCell ref="B129:F129"/>
    <mergeCell ref="A71:N71"/>
    <mergeCell ref="A72:D72"/>
    <mergeCell ref="A101:N101"/>
    <mergeCell ref="A124:H125"/>
    <mergeCell ref="A77:I78"/>
    <mergeCell ref="B80:E80"/>
    <mergeCell ref="B82:E83"/>
    <mergeCell ref="A119:D119"/>
    <mergeCell ref="A32:M32"/>
    <mergeCell ref="A34:B34"/>
    <mergeCell ref="A65:H67"/>
    <mergeCell ref="A60:H61"/>
    <mergeCell ref="A62:H63"/>
    <mergeCell ref="A148:H148"/>
    <mergeCell ref="A84:H85"/>
    <mergeCell ref="A86:H87"/>
    <mergeCell ref="A88:H89"/>
    <mergeCell ref="A90:H91"/>
    <mergeCell ref="A92:H93"/>
    <mergeCell ref="A102:D102"/>
    <mergeCell ref="A137:H138"/>
    <mergeCell ref="A146:C146"/>
    <mergeCell ref="A107:H108"/>
    <mergeCell ref="A109:H110"/>
    <mergeCell ref="A111:H112"/>
    <mergeCell ref="A118:H118"/>
    <mergeCell ref="A131:H132"/>
    <mergeCell ref="A133:H134"/>
    <mergeCell ref="A135:H136"/>
    <mergeCell ref="A58:H59"/>
    <mergeCell ref="A50:H51"/>
    <mergeCell ref="A52:H53"/>
    <mergeCell ref="A54:H55"/>
    <mergeCell ref="A56:H57"/>
    <mergeCell ref="A37:E37"/>
    <mergeCell ref="A44:H45"/>
    <mergeCell ref="B38:B42"/>
    <mergeCell ref="A47:H48"/>
    <mergeCell ref="A35:L35"/>
    <mergeCell ref="I3:L3"/>
    <mergeCell ref="A4:N4"/>
    <mergeCell ref="A6:N6"/>
    <mergeCell ref="A31:H31"/>
    <mergeCell ref="A12:F13"/>
    <mergeCell ref="A14:F15"/>
    <mergeCell ref="A16:F17"/>
    <mergeCell ref="A18:F19"/>
    <mergeCell ref="A20:F21"/>
    <mergeCell ref="A22:F23"/>
    <mergeCell ref="A24:F25"/>
    <mergeCell ref="K11:L11"/>
    <mergeCell ref="H9:M9"/>
  </mergeCells>
  <conditionalFormatting sqref="K29">
    <cfRule type="expression" dxfId="111" priority="52">
      <formula>#REF!&lt;&gt;$F$7</formula>
    </cfRule>
  </conditionalFormatting>
  <conditionalFormatting sqref="H29">
    <cfRule type="expression" dxfId="110" priority="16">
      <formula>B8&lt;&gt;$H$27</formula>
    </cfRule>
  </conditionalFormatting>
  <conditionalFormatting sqref="A38:N43 A67:J67 L67:N67 A45:N49 A44:J44 L44:N44 A51:N66 A50:J50 L50:N50">
    <cfRule type="expression" dxfId="109" priority="13">
      <formula>$F$37="Ja"</formula>
    </cfRule>
  </conditionalFormatting>
  <conditionalFormatting sqref="K67">
    <cfRule type="expression" dxfId="108" priority="12">
      <formula>$K$65&lt;&gt;$K$44</formula>
    </cfRule>
  </conditionalFormatting>
  <conditionalFormatting sqref="K97">
    <cfRule type="expression" dxfId="107" priority="11">
      <formula>$K$95 &lt;&gt; $B$73</formula>
    </cfRule>
  </conditionalFormatting>
  <conditionalFormatting sqref="K116">
    <cfRule type="expression" dxfId="106" priority="10">
      <formula>$K$114&lt;&gt;$B$103</formula>
    </cfRule>
  </conditionalFormatting>
  <conditionalFormatting sqref="K143">
    <cfRule type="expression" dxfId="105" priority="9">
      <formula>$K$141&lt;&gt;$B$120</formula>
    </cfRule>
  </conditionalFormatting>
  <dataValidations count="2">
    <dataValidation type="whole" allowBlank="1" showInputMessage="1" showErrorMessage="1" error="Der må kun angives positive heltal eller tallet 0" sqref="K132 K85 K1 H1 K140:K1048576 K138 K136 K134 H128 H130:H1048576 K25:K43 K125:K130 K112:K123 K110 K108 K93:K106 K91 K89 K87 K78:K83 K63:K76 K61 K59 K57 K55 K53 K51 K45:K49 H25:H126 K23 H23 K21 H21 K19 H19 K17 H17 K15 H15 K13 H13 K11 K3:K8 H3:H8 H11">
      <formula1>0</formula1>
      <formula2>99999999999</formula2>
    </dataValidation>
    <dataValidation type="whole" allowBlank="1" showInputMessage="1" showErrorMessage="1" error="Der må kun angives positive heltal (max 10 cifre) eller tallet 0" sqref="M11 H12 K12 H14 K14 H16 K16 H18 K18 H20 K20 H22 K22 H24 K24 K44 K50 K52 K54 K56 K58 K60 K62 K77 F80 K84 K86 K88 K90 K92 K107 K109 K111 K124 H127 H129 K131 K133 K135 K137 K139">
      <formula1>0</formula1>
      <formula2>9999999999</formula2>
    </dataValidation>
  </dataValidations>
  <hyperlinks>
    <hyperlink ref="A35:L35" r:id="rId1" display="Uddannelses- og Forskningsministeriets definition af grøn forskning, udvikling og innovation."/>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4</xdr:col>
                    <xdr:colOff>552450</xdr:colOff>
                    <xdr:row>81</xdr:row>
                    <xdr:rowOff>28575</xdr:rowOff>
                  </from>
                  <to>
                    <xdr:col>5</xdr:col>
                    <xdr:colOff>133350</xdr:colOff>
                    <xdr:row>82</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03DFD256-87FC-49EB-B948-7DEF541A45AE}">
            <xm:f>'1. Uddelinger'!$H$7&lt;1</xm:f>
            <x14:dxf>
              <fill>
                <patternFill patternType="lightUp"/>
              </fill>
              <border>
                <left/>
                <right/>
                <top/>
                <bottom/>
                <vertical/>
                <horizontal/>
              </border>
            </x14:dxf>
          </x14:cfRule>
          <xm:sqref>H12 K12 H14 K14 H16 K16 H18 K18 H20 K20 H22 K22 H24 K24 H27 K27 H29:H30 F37 K44 K50 K52 K54 K56 K58 K60 K62 K65 K67:K68 K77 F80 K84 K86 K88 K90 K92 K95 K97:K98 K107 K109 K111 K114 K116:K117 K124 H127 H129 K131 K133 K135 K137 K139 K141 K143:K144</xm:sqref>
        </x14:conditionalFormatting>
        <x14:conditionalFormatting xmlns:xm="http://schemas.microsoft.com/office/excel/2006/main">
          <x14:cfRule type="expression" priority="7" id="{8C2595A8-7A1B-4606-8910-A43ADED8147A}">
            <xm:f>'1. Uddelinger'!$H$7&lt;1</xm:f>
            <x14:dxf>
              <font>
                <color theme="0" tint="-0.24994659260841701"/>
              </font>
              <border>
                <left/>
                <right/>
                <top/>
                <bottom/>
                <vertical/>
                <horizontal/>
              </border>
            </x14:dxf>
          </x14:cfRule>
          <xm:sqref>A1:M1 A2 M2 A3:M8 A9:H10 A11:M1048576</xm:sqref>
        </x14:conditionalFormatting>
        <x14:conditionalFormatting xmlns:xm="http://schemas.microsoft.com/office/excel/2006/main">
          <x14:cfRule type="expression" priority="1" id="{9DBFCD6E-1DD3-4CD9-BCCE-B931B64886D5}">
            <xm:f>'1. Uddelinger'!$H$7&lt;1</xm:f>
            <x14:dxf>
              <font>
                <color rgb="FFFF0000"/>
              </font>
              <border>
                <left style="thin">
                  <color rgb="FFFF0000"/>
                </left>
                <right style="thin">
                  <color rgb="FFFF0000"/>
                </right>
                <top style="thin">
                  <color rgb="FFFF0000"/>
                </top>
                <bottom style="thin">
                  <color rgb="FFFF0000"/>
                </bottom>
                <vertical/>
                <horizontal/>
              </border>
            </x14:dxf>
          </x14:cfRule>
          <x14:cfRule type="expression" priority="2" id="{4CD4AC2F-4C97-4E1E-B355-27FBF20C1C82}">
            <xm:f>'1. Uddelinger'!$H$7&gt;0</xm:f>
            <x14:dxf>
              <font>
                <color theme="0"/>
              </font>
              <fill>
                <patternFill>
                  <bgColor theme="0"/>
                </patternFill>
              </fill>
              <border>
                <left/>
                <right/>
                <top/>
                <bottom/>
              </border>
            </x14:dxf>
          </x14:cfRule>
          <xm:sqref>B2:L2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Dataark!$A$1:$A$3</xm:f>
          </x14:formula1>
          <xm:sqref>F37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FC156"/>
  <sheetViews>
    <sheetView zoomScaleNormal="100" workbookViewId="0">
      <selection activeCell="L12" sqref="L12"/>
    </sheetView>
  </sheetViews>
  <sheetFormatPr defaultColWidth="0" defaultRowHeight="15" zeroHeight="1" x14ac:dyDescent="0.25"/>
  <cols>
    <col min="1" max="1" width="15.5703125" style="131" customWidth="1"/>
    <col min="2" max="2" width="21.7109375" style="131" customWidth="1"/>
    <col min="3" max="9" width="9.140625" style="131" customWidth="1"/>
    <col min="10" max="10" width="9.5703125" style="131" customWidth="1"/>
    <col min="11" max="11" width="9.140625" style="131" hidden="1" customWidth="1"/>
    <col min="12" max="12" width="21.7109375" style="131" customWidth="1"/>
    <col min="13" max="13" width="75.5703125" style="131" customWidth="1"/>
    <col min="14" max="14" width="80.7109375" style="146" hidden="1" customWidth="1"/>
    <col min="15" max="15" width="0" style="133" hidden="1" customWidth="1"/>
    <col min="16" max="16383" width="9.140625" style="133" hidden="1"/>
    <col min="16384" max="16384" width="12.85546875" style="133" hidden="1" customWidth="1"/>
  </cols>
  <sheetData>
    <row r="1" spans="1:14" ht="8.25" customHeight="1" thickBot="1" x14ac:dyDescent="0.3"/>
    <row r="2" spans="1:14" ht="36" customHeight="1" thickBot="1" x14ac:dyDescent="0.3">
      <c r="B2" s="455" t="s">
        <v>379</v>
      </c>
      <c r="C2" s="456"/>
      <c r="D2" s="456"/>
      <c r="E2" s="456"/>
      <c r="F2" s="456"/>
      <c r="G2" s="456"/>
      <c r="H2" s="456"/>
      <c r="I2" s="456"/>
      <c r="J2" s="456"/>
      <c r="K2" s="456"/>
      <c r="L2" s="457"/>
    </row>
    <row r="3" spans="1:14" ht="29.25" customHeight="1" thickBot="1" x14ac:dyDescent="0.3">
      <c r="A3" s="58" t="s">
        <v>5</v>
      </c>
      <c r="B3" s="134"/>
      <c r="C3" s="134"/>
      <c r="D3" s="134"/>
      <c r="E3" s="134"/>
      <c r="F3" s="134"/>
      <c r="G3" s="134"/>
      <c r="H3" s="134"/>
      <c r="I3" s="134"/>
      <c r="J3" s="458"/>
      <c r="K3" s="459"/>
      <c r="L3" s="459"/>
      <c r="M3" s="459"/>
      <c r="N3" s="136" t="s">
        <v>252</v>
      </c>
    </row>
    <row r="4" spans="1:14" ht="42" customHeight="1" x14ac:dyDescent="0.25">
      <c r="A4" s="443" t="s">
        <v>326</v>
      </c>
      <c r="B4" s="446"/>
      <c r="C4" s="446"/>
      <c r="D4" s="446"/>
      <c r="E4" s="446"/>
      <c r="F4" s="446"/>
      <c r="G4" s="446"/>
      <c r="H4" s="446"/>
      <c r="I4" s="446"/>
      <c r="J4" s="446"/>
      <c r="K4" s="446"/>
      <c r="L4" s="447"/>
      <c r="M4" s="447"/>
      <c r="N4" s="447"/>
    </row>
    <row r="5" spans="1:14" ht="35.1" customHeight="1" thickBot="1" x14ac:dyDescent="0.3">
      <c r="A5" s="137" t="s">
        <v>6</v>
      </c>
      <c r="B5" s="134"/>
      <c r="C5" s="134"/>
      <c r="D5" s="134"/>
      <c r="E5" s="134"/>
      <c r="F5" s="134"/>
      <c r="G5" s="134"/>
      <c r="H5" s="134"/>
      <c r="I5" s="134"/>
      <c r="J5" s="134"/>
      <c r="K5" s="134"/>
      <c r="L5" s="134"/>
      <c r="M5" s="134"/>
      <c r="N5" s="136"/>
    </row>
    <row r="6" spans="1:14" ht="74.25" customHeight="1" x14ac:dyDescent="0.25">
      <c r="A6" s="443" t="s">
        <v>282</v>
      </c>
      <c r="B6" s="443"/>
      <c r="C6" s="443"/>
      <c r="D6" s="443"/>
      <c r="E6" s="443"/>
      <c r="F6" s="443"/>
      <c r="G6" s="443"/>
      <c r="H6" s="443"/>
      <c r="I6" s="443"/>
      <c r="J6" s="443"/>
      <c r="K6" s="443"/>
      <c r="L6" s="443"/>
      <c r="M6" s="443"/>
      <c r="N6" s="443"/>
    </row>
    <row r="7" spans="1:14" s="141" customFormat="1" ht="9.75" customHeight="1" x14ac:dyDescent="0.25">
      <c r="A7" s="213"/>
      <c r="B7" s="213"/>
      <c r="C7" s="213"/>
      <c r="D7" s="213"/>
      <c r="E7" s="213"/>
      <c r="F7" s="213"/>
      <c r="G7" s="213"/>
      <c r="H7" s="213"/>
      <c r="I7" s="213"/>
      <c r="J7" s="213"/>
      <c r="K7" s="213"/>
      <c r="L7" s="213"/>
      <c r="M7" s="213"/>
      <c r="N7" s="246"/>
    </row>
    <row r="8" spans="1:14" x14ac:dyDescent="0.25">
      <c r="A8" s="247" t="s">
        <v>9</v>
      </c>
      <c r="B8" s="248">
        <f>'1. Uddelinger'!E34</f>
        <v>0</v>
      </c>
      <c r="C8" s="61" t="s">
        <v>360</v>
      </c>
      <c r="D8" s="61"/>
      <c r="E8" s="61"/>
      <c r="F8" s="61"/>
      <c r="G8" s="61"/>
      <c r="H8" s="61"/>
      <c r="I8" s="61"/>
      <c r="J8" s="61"/>
      <c r="K8" s="61"/>
    </row>
    <row r="9" spans="1:14" x14ac:dyDescent="0.25">
      <c r="A9" s="247"/>
      <c r="B9" s="249"/>
      <c r="C9" s="61"/>
      <c r="D9" s="61"/>
      <c r="E9" s="61"/>
      <c r="F9" s="61"/>
      <c r="G9" s="61"/>
      <c r="H9" s="61"/>
      <c r="I9" s="61"/>
      <c r="J9" s="61"/>
      <c r="K9" s="61"/>
    </row>
    <row r="10" spans="1:14" ht="27.75" customHeight="1" x14ac:dyDescent="0.3">
      <c r="A10" s="250"/>
      <c r="B10" s="448"/>
      <c r="C10" s="449"/>
      <c r="D10" s="449"/>
      <c r="E10" s="449"/>
      <c r="F10" s="449"/>
      <c r="G10" s="449"/>
      <c r="H10" s="449"/>
      <c r="I10" s="449"/>
      <c r="J10" s="449"/>
      <c r="L10" s="128"/>
    </row>
    <row r="11" spans="1:14" ht="39.75" customHeight="1" thickBot="1" x14ac:dyDescent="0.3">
      <c r="A11" s="149" t="s">
        <v>10</v>
      </c>
      <c r="B11" s="61"/>
      <c r="C11" s="61"/>
      <c r="D11" s="61"/>
      <c r="E11" s="61"/>
      <c r="F11" s="61"/>
      <c r="G11" s="61"/>
      <c r="H11" s="61"/>
      <c r="I11" s="61"/>
      <c r="J11" s="61"/>
      <c r="K11" s="61"/>
      <c r="L11" s="234" t="s">
        <v>29</v>
      </c>
      <c r="M11" s="342"/>
    </row>
    <row r="12" spans="1:14" ht="15" customHeight="1" thickBot="1" x14ac:dyDescent="0.3">
      <c r="A12" s="431" t="s">
        <v>11</v>
      </c>
      <c r="B12" s="431"/>
      <c r="C12" s="431"/>
      <c r="D12" s="431"/>
      <c r="E12" s="431"/>
      <c r="F12" s="431"/>
      <c r="G12" s="431"/>
      <c r="H12" s="431"/>
      <c r="I12" s="431"/>
      <c r="J12" s="21"/>
      <c r="K12" s="21"/>
      <c r="L12" s="346"/>
      <c r="M12" s="219" t="s">
        <v>13</v>
      </c>
    </row>
    <row r="13" spans="1:14" ht="14.25" customHeight="1" thickBot="1" x14ac:dyDescent="0.3">
      <c r="A13" s="431"/>
      <c r="B13" s="431"/>
      <c r="C13" s="431"/>
      <c r="D13" s="431"/>
      <c r="E13" s="431"/>
      <c r="F13" s="431"/>
      <c r="G13" s="431"/>
      <c r="H13" s="431"/>
      <c r="I13" s="431"/>
      <c r="J13" s="21"/>
      <c r="K13" s="21"/>
      <c r="L13" s="220"/>
      <c r="M13" s="219"/>
    </row>
    <row r="14" spans="1:14" ht="15" customHeight="1" thickBot="1" x14ac:dyDescent="0.3">
      <c r="A14" s="429" t="s">
        <v>84</v>
      </c>
      <c r="B14" s="429"/>
      <c r="C14" s="429"/>
      <c r="D14" s="429"/>
      <c r="E14" s="429"/>
      <c r="F14" s="429"/>
      <c r="G14" s="429"/>
      <c r="H14" s="429"/>
      <c r="I14" s="429"/>
      <c r="J14" s="61"/>
      <c r="K14" s="61"/>
      <c r="L14" s="346"/>
      <c r="M14" s="78" t="s">
        <v>13</v>
      </c>
    </row>
    <row r="15" spans="1:14" ht="62.25" customHeight="1" thickBot="1" x14ac:dyDescent="0.3">
      <c r="A15" s="429"/>
      <c r="B15" s="429"/>
      <c r="C15" s="429"/>
      <c r="D15" s="429"/>
      <c r="E15" s="429"/>
      <c r="F15" s="429"/>
      <c r="G15" s="429"/>
      <c r="H15" s="429"/>
      <c r="I15" s="429"/>
      <c r="J15" s="61"/>
      <c r="K15" s="61"/>
      <c r="L15" s="224"/>
      <c r="M15" s="78"/>
    </row>
    <row r="16" spans="1:14" ht="15" customHeight="1" thickBot="1" x14ac:dyDescent="0.3">
      <c r="A16" s="433" t="s">
        <v>85</v>
      </c>
      <c r="B16" s="433"/>
      <c r="C16" s="433"/>
      <c r="D16" s="433"/>
      <c r="E16" s="433"/>
      <c r="F16" s="433"/>
      <c r="G16" s="433"/>
      <c r="H16" s="433"/>
      <c r="I16" s="433"/>
      <c r="J16" s="21"/>
      <c r="K16" s="21"/>
      <c r="L16" s="346"/>
      <c r="M16" s="219" t="s">
        <v>13</v>
      </c>
    </row>
    <row r="17" spans="1:13" s="133" customFormat="1" ht="40.5" customHeight="1" thickBot="1" x14ac:dyDescent="0.3">
      <c r="A17" s="433"/>
      <c r="B17" s="433"/>
      <c r="C17" s="433"/>
      <c r="D17" s="433"/>
      <c r="E17" s="433"/>
      <c r="F17" s="433"/>
      <c r="G17" s="433"/>
      <c r="H17" s="433"/>
      <c r="I17" s="433"/>
      <c r="J17" s="21"/>
      <c r="K17" s="21"/>
      <c r="L17" s="220"/>
      <c r="M17" s="219"/>
    </row>
    <row r="18" spans="1:13" s="133" customFormat="1" ht="15" customHeight="1" thickBot="1" x14ac:dyDescent="0.3">
      <c r="A18" s="429" t="s">
        <v>86</v>
      </c>
      <c r="B18" s="429"/>
      <c r="C18" s="429"/>
      <c r="D18" s="429"/>
      <c r="E18" s="429"/>
      <c r="F18" s="429"/>
      <c r="G18" s="429"/>
      <c r="H18" s="429"/>
      <c r="I18" s="429"/>
      <c r="J18" s="61"/>
      <c r="K18" s="61"/>
      <c r="L18" s="346"/>
      <c r="M18" s="78" t="s">
        <v>13</v>
      </c>
    </row>
    <row r="19" spans="1:13" s="133" customFormat="1" ht="87.75" customHeight="1" thickBot="1" x14ac:dyDescent="0.3">
      <c r="A19" s="429"/>
      <c r="B19" s="429"/>
      <c r="C19" s="429"/>
      <c r="D19" s="429"/>
      <c r="E19" s="429"/>
      <c r="F19" s="429"/>
      <c r="G19" s="429"/>
      <c r="H19" s="429"/>
      <c r="I19" s="429"/>
      <c r="J19" s="61"/>
      <c r="K19" s="61"/>
      <c r="L19" s="222"/>
      <c r="M19" s="78"/>
    </row>
    <row r="20" spans="1:13" s="133" customFormat="1" ht="15" customHeight="1" thickBot="1" x14ac:dyDescent="0.3">
      <c r="A20" s="431" t="s">
        <v>15</v>
      </c>
      <c r="B20" s="433"/>
      <c r="C20" s="433"/>
      <c r="D20" s="433"/>
      <c r="E20" s="433"/>
      <c r="F20" s="433"/>
      <c r="G20" s="433"/>
      <c r="H20" s="433"/>
      <c r="I20" s="433"/>
      <c r="J20" s="21"/>
      <c r="K20" s="21"/>
      <c r="L20" s="346"/>
      <c r="M20" s="219" t="s">
        <v>13</v>
      </c>
    </row>
    <row r="21" spans="1:13" s="133" customFormat="1" ht="57.75" customHeight="1" thickBot="1" x14ac:dyDescent="0.3">
      <c r="A21" s="433"/>
      <c r="B21" s="433"/>
      <c r="C21" s="433"/>
      <c r="D21" s="433"/>
      <c r="E21" s="433"/>
      <c r="F21" s="433"/>
      <c r="G21" s="433"/>
      <c r="H21" s="433"/>
      <c r="I21" s="433"/>
      <c r="J21" s="21"/>
      <c r="K21" s="21"/>
      <c r="L21" s="227"/>
      <c r="M21" s="219"/>
    </row>
    <row r="22" spans="1:13" s="133" customFormat="1" ht="15" customHeight="1" thickBot="1" x14ac:dyDescent="0.3">
      <c r="A22" s="428" t="s">
        <v>87</v>
      </c>
      <c r="B22" s="429"/>
      <c r="C22" s="429"/>
      <c r="D22" s="429"/>
      <c r="E22" s="429"/>
      <c r="F22" s="429"/>
      <c r="G22" s="429"/>
      <c r="H22" s="429"/>
      <c r="I22" s="429"/>
      <c r="J22" s="61"/>
      <c r="K22" s="61"/>
      <c r="L22" s="346"/>
      <c r="M22" s="78" t="s">
        <v>13</v>
      </c>
    </row>
    <row r="23" spans="1:13" s="133" customFormat="1" ht="35.25" customHeight="1" x14ac:dyDescent="0.25">
      <c r="A23" s="429"/>
      <c r="B23" s="429"/>
      <c r="C23" s="429"/>
      <c r="D23" s="429"/>
      <c r="E23" s="429"/>
      <c r="F23" s="429"/>
      <c r="G23" s="429"/>
      <c r="H23" s="429"/>
      <c r="I23" s="429"/>
      <c r="J23" s="61"/>
      <c r="K23" s="61"/>
      <c r="L23" s="159"/>
      <c r="M23" s="78"/>
    </row>
    <row r="24" spans="1:13" s="133" customFormat="1" ht="50.25" customHeight="1" thickBot="1" x14ac:dyDescent="0.3">
      <c r="A24" s="149" t="s">
        <v>16</v>
      </c>
      <c r="B24" s="61"/>
      <c r="C24" s="61"/>
      <c r="D24" s="61"/>
      <c r="E24" s="61"/>
      <c r="F24" s="61"/>
      <c r="G24" s="61"/>
      <c r="H24" s="61"/>
      <c r="I24" s="61"/>
      <c r="J24" s="61"/>
      <c r="K24" s="61"/>
      <c r="L24" s="85"/>
      <c r="M24" s="61"/>
    </row>
    <row r="25" spans="1:13" s="133" customFormat="1" ht="15.75" thickBot="1" x14ac:dyDescent="0.3">
      <c r="A25" s="431" t="s">
        <v>17</v>
      </c>
      <c r="B25" s="431"/>
      <c r="C25" s="431"/>
      <c r="D25" s="431"/>
      <c r="E25" s="431"/>
      <c r="F25" s="431"/>
      <c r="G25" s="431"/>
      <c r="H25" s="431"/>
      <c r="I25" s="431"/>
      <c r="J25" s="21"/>
      <c r="K25" s="21"/>
      <c r="L25" s="346"/>
      <c r="M25" s="219" t="s">
        <v>13</v>
      </c>
    </row>
    <row r="26" spans="1:13" s="133" customFormat="1" ht="15.75" thickBot="1" x14ac:dyDescent="0.3">
      <c r="A26" s="431"/>
      <c r="B26" s="431"/>
      <c r="C26" s="431"/>
      <c r="D26" s="431"/>
      <c r="E26" s="431"/>
      <c r="F26" s="431"/>
      <c r="G26" s="431"/>
      <c r="H26" s="431"/>
      <c r="I26" s="431"/>
      <c r="J26" s="21"/>
      <c r="K26" s="21"/>
      <c r="L26" s="90"/>
      <c r="M26" s="21"/>
    </row>
    <row r="27" spans="1:13" s="133" customFormat="1" ht="15.75" thickBot="1" x14ac:dyDescent="0.3">
      <c r="A27" s="428" t="s">
        <v>18</v>
      </c>
      <c r="B27" s="428"/>
      <c r="C27" s="428"/>
      <c r="D27" s="428"/>
      <c r="E27" s="428"/>
      <c r="F27" s="428"/>
      <c r="G27" s="428"/>
      <c r="H27" s="428"/>
      <c r="I27" s="428"/>
      <c r="J27" s="61"/>
      <c r="K27" s="61"/>
      <c r="L27" s="346"/>
      <c r="M27" s="78" t="s">
        <v>13</v>
      </c>
    </row>
    <row r="28" spans="1:13" s="133" customFormat="1" ht="15.75" thickBot="1" x14ac:dyDescent="0.3">
      <c r="A28" s="428"/>
      <c r="B28" s="428"/>
      <c r="C28" s="428"/>
      <c r="D28" s="428"/>
      <c r="E28" s="428"/>
      <c r="F28" s="428"/>
      <c r="G28" s="428"/>
      <c r="H28" s="428"/>
      <c r="I28" s="428"/>
      <c r="J28" s="61"/>
      <c r="K28" s="61"/>
      <c r="L28" s="85"/>
      <c r="M28" s="61"/>
    </row>
    <row r="29" spans="1:13" s="133" customFormat="1" ht="15.75" thickBot="1" x14ac:dyDescent="0.3">
      <c r="A29" s="431" t="s">
        <v>19</v>
      </c>
      <c r="B29" s="431"/>
      <c r="C29" s="431"/>
      <c r="D29" s="431"/>
      <c r="E29" s="431"/>
      <c r="F29" s="431"/>
      <c r="G29" s="431"/>
      <c r="H29" s="431"/>
      <c r="I29" s="431"/>
      <c r="J29" s="21"/>
      <c r="K29" s="21"/>
      <c r="L29" s="346"/>
      <c r="M29" s="219" t="s">
        <v>13</v>
      </c>
    </row>
    <row r="30" spans="1:13" s="133" customFormat="1" ht="15.75" thickBot="1" x14ac:dyDescent="0.3">
      <c r="A30" s="431"/>
      <c r="B30" s="431"/>
      <c r="C30" s="431"/>
      <c r="D30" s="431"/>
      <c r="E30" s="431"/>
      <c r="F30" s="431"/>
      <c r="G30" s="431"/>
      <c r="H30" s="431"/>
      <c r="I30" s="431"/>
      <c r="J30" s="21"/>
      <c r="K30" s="21"/>
      <c r="L30" s="90"/>
      <c r="M30" s="21"/>
    </row>
    <row r="31" spans="1:13" s="133" customFormat="1" ht="15.75" thickBot="1" x14ac:dyDescent="0.3">
      <c r="A31" s="428" t="s">
        <v>20</v>
      </c>
      <c r="B31" s="428"/>
      <c r="C31" s="428"/>
      <c r="D31" s="428"/>
      <c r="E31" s="428"/>
      <c r="F31" s="428"/>
      <c r="G31" s="428"/>
      <c r="H31" s="428"/>
      <c r="I31" s="428"/>
      <c r="J31" s="61"/>
      <c r="K31" s="61"/>
      <c r="L31" s="346"/>
      <c r="M31" s="78" t="s">
        <v>13</v>
      </c>
    </row>
    <row r="32" spans="1:13" s="133" customFormat="1" ht="15.75" thickBot="1" x14ac:dyDescent="0.3">
      <c r="A32" s="428"/>
      <c r="B32" s="428"/>
      <c r="C32" s="428"/>
      <c r="D32" s="428"/>
      <c r="E32" s="428"/>
      <c r="F32" s="428"/>
      <c r="G32" s="428"/>
      <c r="H32" s="428"/>
      <c r="I32" s="428"/>
      <c r="J32" s="61"/>
      <c r="K32" s="61"/>
      <c r="L32" s="85"/>
      <c r="M32" s="61"/>
    </row>
    <row r="33" spans="1:14" ht="14.25" customHeight="1" thickBot="1" x14ac:dyDescent="0.3">
      <c r="A33" s="431" t="s">
        <v>21</v>
      </c>
      <c r="B33" s="431"/>
      <c r="C33" s="431"/>
      <c r="D33" s="431"/>
      <c r="E33" s="431"/>
      <c r="F33" s="431"/>
      <c r="G33" s="431"/>
      <c r="H33" s="431"/>
      <c r="I33" s="431"/>
      <c r="J33" s="21"/>
      <c r="K33" s="21"/>
      <c r="L33" s="346"/>
      <c r="M33" s="219" t="s">
        <v>13</v>
      </c>
    </row>
    <row r="34" spans="1:14" s="131" customFormat="1" ht="38.25" customHeight="1" x14ac:dyDescent="0.25">
      <c r="A34" s="431"/>
      <c r="B34" s="431"/>
      <c r="C34" s="431"/>
      <c r="D34" s="431"/>
      <c r="E34" s="431"/>
      <c r="F34" s="431"/>
      <c r="G34" s="431"/>
      <c r="H34" s="431"/>
      <c r="I34" s="431"/>
      <c r="J34" s="21"/>
      <c r="K34" s="21"/>
      <c r="L34" s="90"/>
      <c r="M34" s="21"/>
      <c r="N34" s="146"/>
    </row>
    <row r="35" spans="1:14" s="131" customFormat="1" ht="38.25" customHeight="1" thickBot="1" x14ac:dyDescent="0.3">
      <c r="A35" s="149" t="s">
        <v>22</v>
      </c>
      <c r="B35" s="61"/>
      <c r="C35" s="61"/>
      <c r="D35" s="61"/>
      <c r="E35" s="61"/>
      <c r="F35" s="61"/>
      <c r="G35" s="61"/>
      <c r="H35" s="61"/>
      <c r="I35" s="61"/>
      <c r="J35" s="61"/>
      <c r="K35" s="61"/>
      <c r="L35" s="85"/>
      <c r="M35" s="61"/>
      <c r="N35" s="146"/>
    </row>
    <row r="36" spans="1:14" s="131" customFormat="1" ht="15.75" thickBot="1" x14ac:dyDescent="0.3">
      <c r="A36" s="431" t="s">
        <v>23</v>
      </c>
      <c r="B36" s="431"/>
      <c r="C36" s="431"/>
      <c r="D36" s="431"/>
      <c r="E36" s="431"/>
      <c r="F36" s="431"/>
      <c r="G36" s="431"/>
      <c r="H36" s="431"/>
      <c r="I36" s="431"/>
      <c r="J36" s="21"/>
      <c r="K36" s="21"/>
      <c r="L36" s="346"/>
      <c r="M36" s="219" t="s">
        <v>13</v>
      </c>
      <c r="N36" s="146"/>
    </row>
    <row r="37" spans="1:14" s="131" customFormat="1" ht="15.75" thickBot="1" x14ac:dyDescent="0.3">
      <c r="A37" s="431"/>
      <c r="B37" s="431"/>
      <c r="C37" s="431"/>
      <c r="D37" s="431"/>
      <c r="E37" s="431"/>
      <c r="F37" s="431"/>
      <c r="G37" s="431"/>
      <c r="H37" s="431"/>
      <c r="I37" s="431"/>
      <c r="J37" s="21"/>
      <c r="K37" s="21"/>
      <c r="L37" s="90"/>
      <c r="M37" s="21"/>
      <c r="N37" s="146"/>
    </row>
    <row r="38" spans="1:14" s="131" customFormat="1" ht="15.75" thickBot="1" x14ac:dyDescent="0.3">
      <c r="A38" s="428" t="s">
        <v>24</v>
      </c>
      <c r="B38" s="428"/>
      <c r="C38" s="428"/>
      <c r="D38" s="428"/>
      <c r="E38" s="428"/>
      <c r="F38" s="428"/>
      <c r="G38" s="428"/>
      <c r="H38" s="428"/>
      <c r="I38" s="428"/>
      <c r="J38" s="61"/>
      <c r="K38" s="61"/>
      <c r="L38" s="346"/>
      <c r="M38" s="78" t="s">
        <v>13</v>
      </c>
      <c r="N38" s="146"/>
    </row>
    <row r="39" spans="1:14" s="131" customFormat="1" x14ac:dyDescent="0.25">
      <c r="A39" s="428" t="s">
        <v>12</v>
      </c>
      <c r="B39" s="428"/>
      <c r="C39" s="428"/>
      <c r="D39" s="428"/>
      <c r="E39" s="428"/>
      <c r="F39" s="428"/>
      <c r="G39" s="428"/>
      <c r="H39" s="428"/>
      <c r="I39" s="428"/>
      <c r="J39" s="61"/>
      <c r="K39" s="61"/>
      <c r="L39" s="85"/>
      <c r="M39" s="61"/>
      <c r="N39" s="146"/>
    </row>
    <row r="40" spans="1:14" s="131" customFormat="1" ht="15" customHeight="1" x14ac:dyDescent="0.25">
      <c r="A40" s="149" t="s">
        <v>25</v>
      </c>
      <c r="B40" s="149"/>
      <c r="C40" s="149"/>
      <c r="D40" s="149"/>
      <c r="E40" s="149"/>
      <c r="F40" s="149"/>
      <c r="G40" s="149"/>
      <c r="H40" s="149"/>
      <c r="I40" s="149"/>
      <c r="J40" s="61"/>
      <c r="K40" s="61"/>
      <c r="L40" s="85"/>
      <c r="M40" s="61"/>
      <c r="N40" s="146"/>
    </row>
    <row r="41" spans="1:14" s="131" customFormat="1" ht="15.75" thickBot="1" x14ac:dyDescent="0.3">
      <c r="A41" s="149"/>
      <c r="B41" s="149"/>
      <c r="C41" s="149"/>
      <c r="D41" s="149"/>
      <c r="E41" s="149"/>
      <c r="F41" s="149"/>
      <c r="G41" s="149"/>
      <c r="H41" s="149"/>
      <c r="I41" s="149"/>
      <c r="J41" s="61"/>
      <c r="K41" s="61"/>
      <c r="L41" s="85"/>
      <c r="M41" s="61"/>
      <c r="N41" s="146"/>
    </row>
    <row r="42" spans="1:14" s="131" customFormat="1" ht="15.75" thickBot="1" x14ac:dyDescent="0.3">
      <c r="A42" s="431" t="s">
        <v>26</v>
      </c>
      <c r="B42" s="431"/>
      <c r="C42" s="431"/>
      <c r="D42" s="431"/>
      <c r="E42" s="431"/>
      <c r="F42" s="431"/>
      <c r="G42" s="431"/>
      <c r="H42" s="431"/>
      <c r="I42" s="431"/>
      <c r="J42" s="21"/>
      <c r="K42" s="21"/>
      <c r="L42" s="346"/>
      <c r="M42" s="219" t="s">
        <v>13</v>
      </c>
      <c r="N42" s="146"/>
    </row>
    <row r="43" spans="1:14" s="131" customFormat="1" ht="15.75" thickBot="1" x14ac:dyDescent="0.3">
      <c r="A43" s="431"/>
      <c r="B43" s="431"/>
      <c r="C43" s="431"/>
      <c r="D43" s="431"/>
      <c r="E43" s="431"/>
      <c r="F43" s="431"/>
      <c r="G43" s="431"/>
      <c r="H43" s="431"/>
      <c r="I43" s="431"/>
      <c r="J43" s="21"/>
      <c r="K43" s="21"/>
      <c r="L43" s="90"/>
      <c r="M43" s="21"/>
      <c r="N43" s="146"/>
    </row>
    <row r="44" spans="1:14" s="131" customFormat="1" ht="15.75" thickBot="1" x14ac:dyDescent="0.3">
      <c r="A44" s="428" t="s">
        <v>88</v>
      </c>
      <c r="B44" s="428"/>
      <c r="C44" s="428"/>
      <c r="D44" s="428"/>
      <c r="E44" s="428"/>
      <c r="F44" s="428"/>
      <c r="G44" s="428"/>
      <c r="H44" s="428"/>
      <c r="I44" s="428"/>
      <c r="J44" s="61"/>
      <c r="K44" s="61"/>
      <c r="L44" s="346"/>
      <c r="M44" s="78" t="s">
        <v>13</v>
      </c>
      <c r="N44" s="146"/>
    </row>
    <row r="45" spans="1:14" s="131" customFormat="1" ht="63" customHeight="1" thickBot="1" x14ac:dyDescent="0.3">
      <c r="A45" s="428"/>
      <c r="B45" s="428"/>
      <c r="C45" s="428"/>
      <c r="D45" s="428"/>
      <c r="E45" s="428"/>
      <c r="F45" s="428"/>
      <c r="G45" s="428"/>
      <c r="H45" s="428"/>
      <c r="I45" s="428"/>
      <c r="J45" s="61"/>
      <c r="K45" s="61"/>
      <c r="L45" s="85"/>
      <c r="M45" s="61"/>
      <c r="N45" s="146"/>
    </row>
    <row r="46" spans="1:14" s="131" customFormat="1" ht="15.75" thickBot="1" x14ac:dyDescent="0.3">
      <c r="A46" s="431" t="s">
        <v>28</v>
      </c>
      <c r="B46" s="431"/>
      <c r="C46" s="431"/>
      <c r="D46" s="431"/>
      <c r="E46" s="431"/>
      <c r="F46" s="431"/>
      <c r="G46" s="431"/>
      <c r="H46" s="431"/>
      <c r="I46" s="431"/>
      <c r="J46" s="21"/>
      <c r="K46" s="21"/>
      <c r="L46" s="346"/>
      <c r="M46" s="219" t="s">
        <v>13</v>
      </c>
      <c r="N46" s="146"/>
    </row>
    <row r="47" spans="1:14" s="131" customFormat="1" ht="15.75" thickBot="1" x14ac:dyDescent="0.3">
      <c r="A47" s="431"/>
      <c r="B47" s="431"/>
      <c r="C47" s="431"/>
      <c r="D47" s="431"/>
      <c r="E47" s="431"/>
      <c r="F47" s="431"/>
      <c r="G47" s="431"/>
      <c r="H47" s="431"/>
      <c r="I47" s="431"/>
      <c r="J47" s="21"/>
      <c r="K47" s="21"/>
      <c r="L47" s="90"/>
      <c r="M47" s="21"/>
      <c r="N47" s="146"/>
    </row>
    <row r="48" spans="1:14" s="131" customFormat="1" ht="15.75" thickBot="1" x14ac:dyDescent="0.3">
      <c r="A48" s="428" t="s">
        <v>27</v>
      </c>
      <c r="B48" s="428"/>
      <c r="C48" s="428"/>
      <c r="D48" s="428"/>
      <c r="E48" s="428"/>
      <c r="F48" s="428"/>
      <c r="G48" s="428"/>
      <c r="H48" s="428"/>
      <c r="I48" s="428"/>
      <c r="J48" s="61"/>
      <c r="K48" s="61"/>
      <c r="L48" s="346"/>
      <c r="M48" s="78" t="s">
        <v>13</v>
      </c>
      <c r="N48" s="146"/>
    </row>
    <row r="49" spans="1:14" s="131" customFormat="1" ht="15.75" thickBot="1" x14ac:dyDescent="0.3">
      <c r="A49" s="428"/>
      <c r="B49" s="428"/>
      <c r="C49" s="428"/>
      <c r="D49" s="428"/>
      <c r="E49" s="428"/>
      <c r="F49" s="428"/>
      <c r="G49" s="428"/>
      <c r="H49" s="428"/>
      <c r="I49" s="428"/>
      <c r="J49" s="61"/>
      <c r="K49" s="61"/>
      <c r="L49" s="85"/>
      <c r="M49" s="61"/>
      <c r="N49" s="146"/>
    </row>
    <row r="50" spans="1:14" s="131" customFormat="1" ht="15.75" customHeight="1" thickBot="1" x14ac:dyDescent="0.3">
      <c r="A50" s="444" t="s">
        <v>89</v>
      </c>
      <c r="B50" s="444"/>
      <c r="C50" s="444"/>
      <c r="D50" s="444"/>
      <c r="E50" s="444"/>
      <c r="F50" s="444"/>
      <c r="G50" s="444"/>
      <c r="H50" s="444"/>
      <c r="I50" s="444"/>
      <c r="J50" s="251"/>
      <c r="K50" s="251"/>
      <c r="L50" s="346"/>
      <c r="M50" s="219" t="s">
        <v>13</v>
      </c>
      <c r="N50" s="146"/>
    </row>
    <row r="51" spans="1:14" s="131" customFormat="1" ht="87" customHeight="1" x14ac:dyDescent="0.25">
      <c r="A51" s="444"/>
      <c r="B51" s="444"/>
      <c r="C51" s="444"/>
      <c r="D51" s="444"/>
      <c r="E51" s="444"/>
      <c r="F51" s="444"/>
      <c r="G51" s="444"/>
      <c r="H51" s="444"/>
      <c r="I51" s="444"/>
      <c r="J51" s="251"/>
      <c r="K51" s="251"/>
      <c r="L51" s="252"/>
      <c r="M51" s="251"/>
      <c r="N51" s="253" t="s">
        <v>256</v>
      </c>
    </row>
    <row r="52" spans="1:14" s="131" customFormat="1" ht="6.75" customHeight="1" x14ac:dyDescent="0.25">
      <c r="A52" s="211"/>
      <c r="B52" s="211"/>
      <c r="C52" s="211"/>
      <c r="D52" s="211"/>
      <c r="E52" s="211"/>
      <c r="F52" s="211"/>
      <c r="G52" s="211"/>
      <c r="H52" s="211"/>
      <c r="I52" s="211"/>
      <c r="L52" s="233"/>
      <c r="N52" s="146"/>
    </row>
    <row r="53" spans="1:14" ht="15" customHeight="1" thickBot="1" x14ac:dyDescent="0.3">
      <c r="A53" s="445" t="s">
        <v>97</v>
      </c>
      <c r="B53" s="445"/>
      <c r="C53" s="445"/>
      <c r="D53" s="445"/>
      <c r="E53" s="445"/>
      <c r="F53" s="445"/>
      <c r="G53" s="445"/>
      <c r="H53" s="445"/>
      <c r="I53" s="445"/>
      <c r="J53" s="61"/>
      <c r="K53" s="61"/>
      <c r="L53" s="167">
        <f>SUM(L12:L50)</f>
        <v>0</v>
      </c>
      <c r="M53" s="78" t="s">
        <v>13</v>
      </c>
      <c r="N53" s="169">
        <f>IF('1. Uddelinger'!E34='3. Kultur'!L53,0,1)</f>
        <v>0</v>
      </c>
    </row>
    <row r="54" spans="1:14" ht="6" customHeight="1" thickTop="1" x14ac:dyDescent="0.25">
      <c r="A54" s="445"/>
      <c r="B54" s="445"/>
      <c r="C54" s="445"/>
      <c r="D54" s="445"/>
      <c r="E54" s="445"/>
      <c r="F54" s="445"/>
      <c r="G54" s="445"/>
      <c r="H54" s="445"/>
      <c r="I54" s="445"/>
      <c r="J54" s="61"/>
      <c r="K54" s="61"/>
      <c r="L54" s="222"/>
      <c r="M54" s="78"/>
    </row>
    <row r="55" spans="1:14" ht="57.75" customHeight="1" x14ac:dyDescent="0.25">
      <c r="A55" s="445"/>
      <c r="B55" s="445"/>
      <c r="C55" s="445"/>
      <c r="D55" s="445"/>
      <c r="E55" s="445"/>
      <c r="F55" s="445"/>
      <c r="G55" s="445"/>
      <c r="H55" s="445"/>
      <c r="I55" s="445"/>
      <c r="J55" s="61"/>
      <c r="K55" s="61"/>
      <c r="L55" s="254" t="s">
        <v>96</v>
      </c>
      <c r="M55" s="78"/>
    </row>
    <row r="56" spans="1:14" ht="14.25" customHeight="1" x14ac:dyDescent="0.25">
      <c r="A56" s="150"/>
      <c r="B56" s="150"/>
      <c r="C56" s="150"/>
      <c r="D56" s="150"/>
      <c r="E56" s="150"/>
      <c r="F56" s="150"/>
      <c r="G56" s="150"/>
      <c r="H56" s="150"/>
      <c r="I56" s="150"/>
      <c r="J56" s="61"/>
      <c r="K56" s="61"/>
      <c r="L56" s="124">
        <f>B8</f>
        <v>0</v>
      </c>
      <c r="M56" s="78"/>
    </row>
    <row r="57" spans="1:14" s="131" customFormat="1" ht="35.1" customHeight="1" thickBot="1" x14ac:dyDescent="0.3">
      <c r="A57" s="410" t="s">
        <v>7</v>
      </c>
      <c r="B57" s="410"/>
      <c r="C57" s="410"/>
      <c r="D57" s="410"/>
      <c r="E57" s="410"/>
      <c r="F57" s="410"/>
      <c r="G57" s="410"/>
      <c r="H57" s="410"/>
      <c r="I57" s="410"/>
      <c r="J57" s="134"/>
      <c r="K57" s="134"/>
      <c r="L57" s="134"/>
      <c r="M57" s="134"/>
      <c r="N57" s="136"/>
    </row>
    <row r="58" spans="1:14" s="131" customFormat="1" ht="58.5" customHeight="1" x14ac:dyDescent="0.25">
      <c r="A58" s="443" t="s">
        <v>30</v>
      </c>
      <c r="B58" s="443"/>
      <c r="C58" s="443"/>
      <c r="D58" s="443"/>
      <c r="E58" s="443"/>
      <c r="F58" s="443"/>
      <c r="G58" s="443"/>
      <c r="H58" s="443"/>
      <c r="I58" s="443"/>
      <c r="J58" s="443"/>
      <c r="K58" s="443"/>
      <c r="L58" s="443"/>
      <c r="M58" s="443"/>
      <c r="N58" s="443"/>
    </row>
    <row r="59" spans="1:14" s="131" customFormat="1" ht="12" customHeight="1" x14ac:dyDescent="0.25">
      <c r="A59" s="213"/>
      <c r="B59" s="213"/>
      <c r="C59" s="213"/>
      <c r="D59" s="213"/>
      <c r="E59" s="213"/>
      <c r="F59" s="213"/>
      <c r="G59" s="213"/>
      <c r="H59" s="213"/>
      <c r="I59" s="213"/>
      <c r="J59" s="213"/>
      <c r="K59" s="213"/>
      <c r="L59" s="213"/>
      <c r="M59" s="213"/>
      <c r="N59" s="246"/>
    </row>
    <row r="60" spans="1:14" x14ac:dyDescent="0.25">
      <c r="A60" s="247" t="s">
        <v>9</v>
      </c>
      <c r="B60" s="255">
        <f>'1. Uddelinger'!E34</f>
        <v>0</v>
      </c>
      <c r="C60" s="61" t="s">
        <v>259</v>
      </c>
      <c r="D60" s="61"/>
      <c r="E60" s="61"/>
      <c r="F60" s="61"/>
      <c r="G60" s="61"/>
      <c r="H60" s="61"/>
      <c r="I60" s="61"/>
      <c r="J60" s="61"/>
      <c r="K60" s="61"/>
    </row>
    <row r="61" spans="1:14" x14ac:dyDescent="0.25">
      <c r="A61" s="247"/>
      <c r="B61" s="256"/>
      <c r="C61" s="61"/>
      <c r="D61" s="61"/>
      <c r="E61" s="61"/>
      <c r="F61" s="61"/>
      <c r="G61" s="61"/>
      <c r="H61" s="61"/>
      <c r="I61" s="61"/>
      <c r="J61" s="61"/>
      <c r="K61" s="61"/>
    </row>
    <row r="62" spans="1:14" s="131" customFormat="1" x14ac:dyDescent="0.25">
      <c r="L62" s="31" t="s">
        <v>29</v>
      </c>
      <c r="N62" s="146"/>
    </row>
    <row r="63" spans="1:14" s="131" customFormat="1" ht="15.75" thickBot="1" x14ac:dyDescent="0.3">
      <c r="L63" s="31"/>
      <c r="N63" s="146"/>
    </row>
    <row r="64" spans="1:14" ht="15.75" thickBot="1" x14ac:dyDescent="0.3">
      <c r="A64" s="450" t="s">
        <v>90</v>
      </c>
      <c r="B64" s="450"/>
      <c r="C64" s="450"/>
      <c r="D64" s="450"/>
      <c r="E64" s="450"/>
      <c r="F64" s="450"/>
      <c r="G64" s="450"/>
      <c r="H64" s="450"/>
      <c r="I64" s="450"/>
      <c r="J64" s="257"/>
      <c r="K64" s="257"/>
      <c r="L64" s="346"/>
      <c r="M64" s="219" t="s">
        <v>13</v>
      </c>
    </row>
    <row r="65" spans="1:14" ht="15.75" thickBot="1" x14ac:dyDescent="0.3">
      <c r="A65" s="450"/>
      <c r="B65" s="450"/>
      <c r="C65" s="450"/>
      <c r="D65" s="450"/>
      <c r="E65" s="450"/>
      <c r="F65" s="450"/>
      <c r="G65" s="450"/>
      <c r="H65" s="450"/>
      <c r="I65" s="450"/>
      <c r="J65" s="257"/>
      <c r="K65" s="257"/>
      <c r="L65" s="258"/>
      <c r="M65" s="257"/>
    </row>
    <row r="66" spans="1:14" ht="15.75" thickBot="1" x14ac:dyDescent="0.3">
      <c r="A66" s="454" t="s">
        <v>31</v>
      </c>
      <c r="B66" s="454"/>
      <c r="C66" s="454"/>
      <c r="D66" s="454"/>
      <c r="E66" s="454"/>
      <c r="F66" s="454"/>
      <c r="G66" s="454"/>
      <c r="H66" s="454"/>
      <c r="I66" s="454"/>
      <c r="J66" s="259"/>
      <c r="K66" s="259"/>
      <c r="L66" s="346"/>
      <c r="M66" s="78" t="s">
        <v>13</v>
      </c>
    </row>
    <row r="67" spans="1:14" ht="15.75" thickBot="1" x14ac:dyDescent="0.3">
      <c r="A67" s="454"/>
      <c r="B67" s="454"/>
      <c r="C67" s="454"/>
      <c r="D67" s="454"/>
      <c r="E67" s="454"/>
      <c r="F67" s="454"/>
      <c r="G67" s="454"/>
      <c r="H67" s="454"/>
      <c r="I67" s="454"/>
      <c r="J67" s="259"/>
      <c r="K67" s="259"/>
      <c r="L67" s="260"/>
      <c r="M67" s="259"/>
    </row>
    <row r="68" spans="1:14" ht="15.75" thickBot="1" x14ac:dyDescent="0.3">
      <c r="A68" s="450" t="s">
        <v>125</v>
      </c>
      <c r="B68" s="450"/>
      <c r="C68" s="450"/>
      <c r="D68" s="450"/>
      <c r="E68" s="450"/>
      <c r="F68" s="450"/>
      <c r="G68" s="450"/>
      <c r="H68" s="450"/>
      <c r="I68" s="450"/>
      <c r="J68" s="257"/>
      <c r="K68" s="257"/>
      <c r="L68" s="346"/>
      <c r="M68" s="219" t="s">
        <v>13</v>
      </c>
    </row>
    <row r="69" spans="1:14" ht="15.75" thickBot="1" x14ac:dyDescent="0.3">
      <c r="A69" s="450"/>
      <c r="B69" s="450"/>
      <c r="C69" s="450"/>
      <c r="D69" s="450"/>
      <c r="E69" s="450"/>
      <c r="F69" s="450"/>
      <c r="G69" s="450"/>
      <c r="H69" s="450"/>
      <c r="I69" s="450"/>
      <c r="J69" s="257"/>
      <c r="K69" s="257"/>
      <c r="L69" s="258"/>
      <c r="M69" s="257"/>
    </row>
    <row r="70" spans="1:14" ht="15.75" thickBot="1" x14ac:dyDescent="0.3">
      <c r="A70" s="454" t="s">
        <v>91</v>
      </c>
      <c r="B70" s="454"/>
      <c r="C70" s="454"/>
      <c r="D70" s="454"/>
      <c r="E70" s="454"/>
      <c r="F70" s="454"/>
      <c r="G70" s="454"/>
      <c r="H70" s="454"/>
      <c r="I70" s="454"/>
      <c r="J70" s="259"/>
      <c r="K70" s="259"/>
      <c r="L70" s="261">
        <f>KU_VI_forsk_bev</f>
        <v>0</v>
      </c>
      <c r="M70" s="78" t="s">
        <v>13</v>
      </c>
    </row>
    <row r="71" spans="1:14" ht="16.5" customHeight="1" thickBot="1" x14ac:dyDescent="0.3">
      <c r="A71" s="454"/>
      <c r="B71" s="454"/>
      <c r="C71" s="454"/>
      <c r="D71" s="454"/>
      <c r="E71" s="454"/>
      <c r="F71" s="454"/>
      <c r="G71" s="454"/>
      <c r="H71" s="454"/>
      <c r="I71" s="454"/>
      <c r="J71" s="259"/>
      <c r="K71" s="259"/>
      <c r="L71" s="260"/>
      <c r="M71" s="259"/>
    </row>
    <row r="72" spans="1:14" ht="15.75" thickBot="1" x14ac:dyDescent="0.3">
      <c r="A72" s="450" t="s">
        <v>92</v>
      </c>
      <c r="B72" s="450"/>
      <c r="C72" s="450"/>
      <c r="D72" s="450"/>
      <c r="E72" s="450"/>
      <c r="F72" s="450"/>
      <c r="G72" s="450"/>
      <c r="H72" s="450"/>
      <c r="I72" s="450"/>
      <c r="J72" s="257"/>
      <c r="K72" s="257"/>
      <c r="L72" s="346"/>
      <c r="M72" s="219" t="s">
        <v>13</v>
      </c>
    </row>
    <row r="73" spans="1:14" ht="60.75" customHeight="1" thickBot="1" x14ac:dyDescent="0.3">
      <c r="A73" s="450"/>
      <c r="B73" s="450"/>
      <c r="C73" s="450"/>
      <c r="D73" s="450"/>
      <c r="E73" s="450"/>
      <c r="F73" s="450"/>
      <c r="G73" s="450"/>
      <c r="H73" s="450"/>
      <c r="I73" s="450"/>
      <c r="J73" s="257"/>
      <c r="K73" s="257"/>
      <c r="L73" s="258"/>
      <c r="M73" s="257"/>
    </row>
    <row r="74" spans="1:14" ht="15.75" customHeight="1" thickBot="1" x14ac:dyDescent="0.3">
      <c r="A74" s="454" t="s">
        <v>272</v>
      </c>
      <c r="B74" s="454"/>
      <c r="C74" s="454"/>
      <c r="D74" s="454"/>
      <c r="E74" s="454"/>
      <c r="F74" s="454"/>
      <c r="G74" s="454"/>
      <c r="H74" s="454"/>
      <c r="I74" s="454"/>
      <c r="J74" s="259"/>
      <c r="K74" s="259"/>
      <c r="L74" s="346"/>
      <c r="M74" s="78" t="s">
        <v>13</v>
      </c>
      <c r="N74" s="375" t="s">
        <v>253</v>
      </c>
    </row>
    <row r="75" spans="1:14" ht="35.25" customHeight="1" thickBot="1" x14ac:dyDescent="0.3">
      <c r="A75" s="454"/>
      <c r="B75" s="454"/>
      <c r="C75" s="454"/>
      <c r="D75" s="454"/>
      <c r="E75" s="454"/>
      <c r="F75" s="454"/>
      <c r="G75" s="454"/>
      <c r="H75" s="454"/>
      <c r="I75" s="454"/>
      <c r="J75" s="259"/>
      <c r="K75" s="259"/>
      <c r="L75" s="260"/>
      <c r="M75" s="259"/>
      <c r="N75" s="451"/>
    </row>
    <row r="76" spans="1:14" ht="15.75" thickBot="1" x14ac:dyDescent="0.3">
      <c r="A76" s="450" t="s">
        <v>93</v>
      </c>
      <c r="B76" s="450"/>
      <c r="C76" s="450"/>
      <c r="D76" s="450"/>
      <c r="E76" s="450"/>
      <c r="F76" s="450"/>
      <c r="G76" s="450"/>
      <c r="H76" s="450"/>
      <c r="I76" s="450"/>
      <c r="J76" s="257"/>
      <c r="K76" s="257"/>
      <c r="L76" s="346"/>
      <c r="M76" s="219" t="s">
        <v>13</v>
      </c>
      <c r="N76" s="451"/>
    </row>
    <row r="77" spans="1:14" x14ac:dyDescent="0.25">
      <c r="A77" s="450"/>
      <c r="B77" s="450"/>
      <c r="C77" s="450"/>
      <c r="D77" s="450"/>
      <c r="E77" s="450"/>
      <c r="F77" s="450"/>
      <c r="G77" s="450"/>
      <c r="H77" s="450"/>
      <c r="I77" s="450"/>
      <c r="J77" s="257"/>
      <c r="K77" s="257"/>
      <c r="L77" s="258"/>
      <c r="M77" s="257"/>
      <c r="N77" s="451"/>
    </row>
    <row r="78" spans="1:14" s="131" customFormat="1" x14ac:dyDescent="0.25">
      <c r="A78" s="262"/>
      <c r="B78" s="262"/>
      <c r="C78" s="262"/>
      <c r="D78" s="262"/>
      <c r="E78" s="262"/>
      <c r="F78" s="262"/>
      <c r="G78" s="262"/>
      <c r="H78" s="262"/>
      <c r="I78" s="262"/>
      <c r="J78" s="259"/>
      <c r="K78" s="259"/>
      <c r="L78" s="260"/>
      <c r="M78" s="259"/>
      <c r="N78" s="451"/>
    </row>
    <row r="79" spans="1:14" s="131" customFormat="1" ht="15" customHeight="1" thickBot="1" x14ac:dyDescent="0.3">
      <c r="A79" s="396" t="s">
        <v>98</v>
      </c>
      <c r="B79" s="396"/>
      <c r="C79" s="396"/>
      <c r="D79" s="396"/>
      <c r="E79" s="396"/>
      <c r="F79" s="396"/>
      <c r="G79" s="396"/>
      <c r="H79" s="396"/>
      <c r="I79" s="396"/>
      <c r="J79" s="61"/>
      <c r="K79" s="61"/>
      <c r="L79" s="167">
        <f>SUM(L64:L76)</f>
        <v>0</v>
      </c>
      <c r="M79" s="78" t="s">
        <v>13</v>
      </c>
      <c r="N79" s="169">
        <f>IF('1. Uddelinger'!E34='3. Kultur'!L79,0,1)</f>
        <v>0</v>
      </c>
    </row>
    <row r="80" spans="1:14" s="131" customFormat="1" ht="6" customHeight="1" thickTop="1" x14ac:dyDescent="0.25">
      <c r="A80" s="396"/>
      <c r="B80" s="396"/>
      <c r="C80" s="396"/>
      <c r="D80" s="396"/>
      <c r="E80" s="396"/>
      <c r="F80" s="396"/>
      <c r="G80" s="396"/>
      <c r="H80" s="396"/>
      <c r="I80" s="396"/>
      <c r="J80" s="61"/>
      <c r="K80" s="61"/>
      <c r="L80" s="79"/>
      <c r="M80" s="78"/>
      <c r="N80" s="146"/>
    </row>
    <row r="81" spans="1:14" s="131" customFormat="1" ht="57.75" customHeight="1" x14ac:dyDescent="0.25">
      <c r="A81" s="396"/>
      <c r="B81" s="396"/>
      <c r="C81" s="396"/>
      <c r="D81" s="396"/>
      <c r="E81" s="396"/>
      <c r="F81" s="396"/>
      <c r="G81" s="396"/>
      <c r="H81" s="396"/>
      <c r="I81" s="396"/>
      <c r="J81" s="61"/>
      <c r="K81" s="61"/>
      <c r="L81" s="210" t="s">
        <v>96</v>
      </c>
      <c r="M81" s="78"/>
      <c r="N81" s="146"/>
    </row>
    <row r="82" spans="1:14" s="131" customFormat="1" ht="14.25" customHeight="1" x14ac:dyDescent="0.25">
      <c r="A82" s="150"/>
      <c r="B82" s="150"/>
      <c r="C82" s="150"/>
      <c r="D82" s="150"/>
      <c r="E82" s="150"/>
      <c r="F82" s="150"/>
      <c r="G82" s="150"/>
      <c r="H82" s="150"/>
      <c r="I82" s="150"/>
      <c r="J82" s="61"/>
      <c r="K82" s="61"/>
      <c r="L82" s="124">
        <f>B8</f>
        <v>0</v>
      </c>
      <c r="M82" s="78"/>
      <c r="N82" s="146"/>
    </row>
    <row r="83" spans="1:14" x14ac:dyDescent="0.25">
      <c r="A83" s="211"/>
      <c r="B83" s="211"/>
      <c r="C83" s="211"/>
      <c r="D83" s="211"/>
      <c r="E83" s="211"/>
      <c r="F83" s="211"/>
      <c r="G83" s="211"/>
      <c r="H83" s="211"/>
      <c r="I83" s="211"/>
    </row>
    <row r="84" spans="1:14" ht="35.1" customHeight="1" thickBot="1" x14ac:dyDescent="0.3">
      <c r="A84" s="137" t="s">
        <v>8</v>
      </c>
      <c r="B84" s="134"/>
      <c r="C84" s="134"/>
      <c r="D84" s="134"/>
      <c r="E84" s="134"/>
      <c r="F84" s="134"/>
      <c r="G84" s="134"/>
      <c r="H84" s="134"/>
      <c r="I84" s="134"/>
      <c r="J84" s="134"/>
      <c r="K84" s="134"/>
      <c r="L84" s="134"/>
      <c r="M84" s="134"/>
      <c r="N84" s="136"/>
    </row>
    <row r="85" spans="1:14" ht="60" customHeight="1" x14ac:dyDescent="0.25">
      <c r="A85" s="443" t="s">
        <v>95</v>
      </c>
      <c r="B85" s="443"/>
      <c r="C85" s="443"/>
      <c r="D85" s="443"/>
      <c r="E85" s="443"/>
      <c r="F85" s="443"/>
      <c r="G85" s="443"/>
      <c r="H85" s="443"/>
      <c r="I85" s="443"/>
      <c r="J85" s="443"/>
      <c r="K85" s="443"/>
      <c r="L85" s="443"/>
      <c r="M85" s="443"/>
      <c r="N85" s="443"/>
    </row>
    <row r="86" spans="1:14" ht="60" customHeight="1" x14ac:dyDescent="0.25">
      <c r="A86" s="453" t="s">
        <v>32</v>
      </c>
      <c r="B86" s="453"/>
      <c r="C86" s="453"/>
      <c r="D86" s="453"/>
      <c r="E86" s="212"/>
      <c r="F86" s="212"/>
      <c r="G86" s="212"/>
      <c r="H86" s="212"/>
      <c r="I86" s="212"/>
      <c r="J86" s="213"/>
      <c r="K86" s="213"/>
      <c r="L86" s="213"/>
      <c r="M86" s="213"/>
      <c r="N86" s="246"/>
    </row>
    <row r="87" spans="1:14" x14ac:dyDescent="0.25">
      <c r="A87" s="228" t="s">
        <v>9</v>
      </c>
      <c r="B87" s="255">
        <f>'1. Uddelinger'!E34</f>
        <v>0</v>
      </c>
      <c r="C87" s="144" t="s">
        <v>94</v>
      </c>
      <c r="D87" s="263"/>
      <c r="E87" s="263"/>
      <c r="F87" s="263"/>
      <c r="G87" s="263"/>
      <c r="H87" s="263"/>
      <c r="I87" s="263"/>
      <c r="J87" s="61"/>
      <c r="K87" s="61"/>
      <c r="L87" s="259"/>
      <c r="M87" s="259"/>
    </row>
    <row r="88" spans="1:14" x14ac:dyDescent="0.25">
      <c r="A88" s="264"/>
      <c r="B88" s="265"/>
      <c r="C88" s="265"/>
      <c r="D88" s="265"/>
      <c r="E88" s="265"/>
      <c r="F88" s="265"/>
      <c r="G88" s="265"/>
      <c r="H88" s="265"/>
      <c r="I88" s="265"/>
      <c r="J88" s="259"/>
      <c r="K88" s="259"/>
      <c r="L88" s="259"/>
      <c r="M88" s="259"/>
    </row>
    <row r="89" spans="1:14" x14ac:dyDescent="0.25">
      <c r="A89" s="266"/>
      <c r="B89" s="263"/>
      <c r="C89" s="263"/>
      <c r="D89" s="263"/>
      <c r="E89" s="263"/>
      <c r="F89" s="263"/>
      <c r="G89" s="263"/>
      <c r="H89" s="263"/>
      <c r="I89" s="263"/>
      <c r="J89" s="61"/>
      <c r="K89" s="61"/>
      <c r="L89" s="31" t="s">
        <v>29</v>
      </c>
      <c r="M89" s="61"/>
    </row>
    <row r="90" spans="1:14" ht="15.75" thickBot="1" x14ac:dyDescent="0.3">
      <c r="A90" s="266"/>
      <c r="B90" s="263"/>
      <c r="C90" s="263"/>
      <c r="D90" s="263"/>
      <c r="E90" s="263"/>
      <c r="F90" s="263"/>
      <c r="G90" s="263"/>
      <c r="H90" s="263"/>
      <c r="I90" s="263"/>
      <c r="J90" s="61"/>
      <c r="K90" s="61"/>
      <c r="L90" s="31"/>
      <c r="M90" s="61"/>
    </row>
    <row r="91" spans="1:14" ht="15.75" thickBot="1" x14ac:dyDescent="0.3">
      <c r="A91" s="431" t="s">
        <v>33</v>
      </c>
      <c r="B91" s="431"/>
      <c r="C91" s="431"/>
      <c r="D91" s="431"/>
      <c r="E91" s="431"/>
      <c r="F91" s="431"/>
      <c r="G91" s="431"/>
      <c r="H91" s="431"/>
      <c r="I91" s="431"/>
      <c r="J91" s="21"/>
      <c r="K91" s="21"/>
      <c r="L91" s="346"/>
      <c r="M91" s="219" t="s">
        <v>13</v>
      </c>
    </row>
    <row r="92" spans="1:14" ht="15.75" thickBot="1" x14ac:dyDescent="0.3">
      <c r="A92" s="431"/>
      <c r="B92" s="431"/>
      <c r="C92" s="431"/>
      <c r="D92" s="431"/>
      <c r="E92" s="431"/>
      <c r="F92" s="431"/>
      <c r="G92" s="431"/>
      <c r="H92" s="431"/>
      <c r="I92" s="431"/>
      <c r="J92" s="21"/>
      <c r="K92" s="21"/>
      <c r="L92" s="220"/>
      <c r="M92" s="219"/>
      <c r="N92" s="375" t="s">
        <v>253</v>
      </c>
    </row>
    <row r="93" spans="1:14" ht="15.75" thickBot="1" x14ac:dyDescent="0.3">
      <c r="A93" s="428" t="s">
        <v>34</v>
      </c>
      <c r="B93" s="429"/>
      <c r="C93" s="429"/>
      <c r="D93" s="429"/>
      <c r="E93" s="429"/>
      <c r="F93" s="429"/>
      <c r="G93" s="429"/>
      <c r="H93" s="429"/>
      <c r="I93" s="429"/>
      <c r="J93" s="61"/>
      <c r="K93" s="61"/>
      <c r="L93" s="346"/>
      <c r="M93" s="78" t="s">
        <v>13</v>
      </c>
      <c r="N93" s="451"/>
    </row>
    <row r="94" spans="1:14" ht="15.75" thickBot="1" x14ac:dyDescent="0.3">
      <c r="A94" s="429"/>
      <c r="B94" s="429"/>
      <c r="C94" s="429"/>
      <c r="D94" s="429"/>
      <c r="E94" s="429"/>
      <c r="F94" s="429"/>
      <c r="G94" s="429"/>
      <c r="H94" s="429"/>
      <c r="I94" s="429"/>
      <c r="J94" s="61"/>
      <c r="K94" s="61"/>
      <c r="L94" s="224"/>
      <c r="M94" s="78"/>
      <c r="N94" s="451"/>
    </row>
    <row r="95" spans="1:14" ht="15.75" thickBot="1" x14ac:dyDescent="0.3">
      <c r="A95" s="431" t="s">
        <v>35</v>
      </c>
      <c r="B95" s="431"/>
      <c r="C95" s="431"/>
      <c r="D95" s="431"/>
      <c r="E95" s="431"/>
      <c r="F95" s="431"/>
      <c r="G95" s="431"/>
      <c r="H95" s="431"/>
      <c r="I95" s="431"/>
      <c r="J95" s="21"/>
      <c r="K95" s="21"/>
      <c r="L95" s="346"/>
      <c r="M95" s="219" t="s">
        <v>13</v>
      </c>
      <c r="N95" s="451"/>
    </row>
    <row r="96" spans="1:14" x14ac:dyDescent="0.25">
      <c r="A96" s="431"/>
      <c r="B96" s="431"/>
      <c r="C96" s="431"/>
      <c r="D96" s="431"/>
      <c r="E96" s="431"/>
      <c r="F96" s="431"/>
      <c r="G96" s="431"/>
      <c r="H96" s="431"/>
      <c r="I96" s="431"/>
      <c r="J96" s="21"/>
      <c r="K96" s="21"/>
      <c r="L96" s="220"/>
      <c r="M96" s="219"/>
      <c r="N96" s="451"/>
    </row>
    <row r="97" spans="1:14" s="131" customFormat="1" x14ac:dyDescent="0.25">
      <c r="A97" s="229"/>
      <c r="B97" s="229"/>
      <c r="C97" s="229"/>
      <c r="D97" s="229"/>
      <c r="E97" s="229"/>
      <c r="F97" s="229"/>
      <c r="G97" s="229"/>
      <c r="H97" s="229"/>
      <c r="I97" s="229"/>
      <c r="J97" s="61"/>
      <c r="K97" s="61"/>
      <c r="L97" s="222"/>
      <c r="M97" s="78"/>
      <c r="N97" s="451"/>
    </row>
    <row r="98" spans="1:14" ht="15" customHeight="1" thickBot="1" x14ac:dyDescent="0.3">
      <c r="A98" s="429" t="s">
        <v>98</v>
      </c>
      <c r="B98" s="429"/>
      <c r="C98" s="429"/>
      <c r="D98" s="429"/>
      <c r="E98" s="429"/>
      <c r="F98" s="429"/>
      <c r="G98" s="429"/>
      <c r="H98" s="429"/>
      <c r="I98" s="429"/>
      <c r="J98" s="61"/>
      <c r="K98" s="61"/>
      <c r="L98" s="167">
        <f>SUM(L91:L95)</f>
        <v>0</v>
      </c>
      <c r="M98" s="78" t="s">
        <v>13</v>
      </c>
      <c r="N98" s="169">
        <f>IF('1. Uddelinger'!E34='3. Kultur'!L98,0,1)</f>
        <v>0</v>
      </c>
    </row>
    <row r="99" spans="1:14" ht="6" customHeight="1" thickTop="1" x14ac:dyDescent="0.25">
      <c r="A99" s="429"/>
      <c r="B99" s="429"/>
      <c r="C99" s="429"/>
      <c r="D99" s="429"/>
      <c r="E99" s="429"/>
      <c r="F99" s="429"/>
      <c r="G99" s="429"/>
      <c r="H99" s="429"/>
      <c r="I99" s="429"/>
      <c r="J99" s="61"/>
      <c r="K99" s="61"/>
      <c r="L99" s="79"/>
      <c r="M99" s="78"/>
    </row>
    <row r="100" spans="1:14" ht="57.75" customHeight="1" x14ac:dyDescent="0.25">
      <c r="A100" s="429"/>
      <c r="B100" s="429"/>
      <c r="C100" s="429"/>
      <c r="D100" s="429"/>
      <c r="E100" s="429"/>
      <c r="F100" s="429"/>
      <c r="G100" s="429"/>
      <c r="H100" s="429"/>
      <c r="I100" s="429"/>
      <c r="J100" s="61"/>
      <c r="K100" s="61"/>
      <c r="L100" s="210" t="s">
        <v>96</v>
      </c>
      <c r="M100" s="78"/>
    </row>
    <row r="101" spans="1:14" ht="14.25" customHeight="1" x14ac:dyDescent="0.25">
      <c r="A101" s="150"/>
      <c r="B101" s="150"/>
      <c r="C101" s="150"/>
      <c r="D101" s="150"/>
      <c r="E101" s="150"/>
      <c r="F101" s="150"/>
      <c r="G101" s="150"/>
      <c r="H101" s="150"/>
      <c r="I101" s="150"/>
      <c r="J101" s="61"/>
      <c r="K101" s="61"/>
      <c r="L101" s="124">
        <f>B8</f>
        <v>0</v>
      </c>
      <c r="M101" s="78"/>
    </row>
    <row r="102" spans="1:14" x14ac:dyDescent="0.25">
      <c r="A102" s="432"/>
      <c r="B102" s="432"/>
      <c r="C102" s="432"/>
      <c r="D102" s="432"/>
      <c r="E102" s="432"/>
      <c r="F102" s="432"/>
      <c r="G102" s="432"/>
      <c r="H102" s="432"/>
      <c r="I102" s="432"/>
      <c r="J102" s="19"/>
      <c r="K102" s="19"/>
      <c r="L102" s="267"/>
      <c r="M102" s="79"/>
      <c r="N102" s="63"/>
    </row>
    <row r="103" spans="1:14" ht="36" customHeight="1" x14ac:dyDescent="0.25">
      <c r="A103" s="452" t="s">
        <v>36</v>
      </c>
      <c r="B103" s="452"/>
      <c r="C103" s="452"/>
      <c r="D103" s="452"/>
      <c r="E103" s="212"/>
      <c r="F103" s="212"/>
      <c r="G103" s="212"/>
      <c r="H103" s="212"/>
      <c r="I103" s="212"/>
      <c r="J103" s="213"/>
      <c r="K103" s="213"/>
      <c r="L103" s="213"/>
      <c r="M103" s="213"/>
      <c r="N103" s="246"/>
    </row>
    <row r="104" spans="1:14" x14ac:dyDescent="0.25">
      <c r="A104" s="228" t="s">
        <v>9</v>
      </c>
      <c r="B104" s="255">
        <f>'1. Uddelinger'!E34</f>
        <v>0</v>
      </c>
      <c r="C104" s="144" t="s">
        <v>94</v>
      </c>
      <c r="D104" s="263"/>
      <c r="E104" s="263"/>
      <c r="F104" s="263"/>
      <c r="G104" s="263"/>
      <c r="H104" s="263"/>
      <c r="I104" s="263"/>
      <c r="J104" s="61"/>
      <c r="K104" s="61"/>
      <c r="L104" s="259"/>
      <c r="M104" s="259"/>
    </row>
    <row r="105" spans="1:14" x14ac:dyDescent="0.25">
      <c r="A105" s="264"/>
      <c r="B105" s="265"/>
      <c r="C105" s="265"/>
      <c r="D105" s="265"/>
      <c r="E105" s="265"/>
      <c r="F105" s="265"/>
      <c r="G105" s="265"/>
      <c r="H105" s="265"/>
      <c r="I105" s="265"/>
      <c r="J105" s="259"/>
      <c r="K105" s="259"/>
      <c r="L105" s="259"/>
      <c r="M105" s="259"/>
    </row>
    <row r="106" spans="1:14" x14ac:dyDescent="0.25">
      <c r="A106" s="266"/>
      <c r="B106" s="263"/>
      <c r="C106" s="263"/>
      <c r="D106" s="263"/>
      <c r="E106" s="263"/>
      <c r="F106" s="263"/>
      <c r="G106" s="263"/>
      <c r="H106" s="263"/>
      <c r="I106" s="263"/>
      <c r="J106" s="61"/>
      <c r="K106" s="61"/>
      <c r="L106" s="31" t="s">
        <v>29</v>
      </c>
      <c r="M106" s="61"/>
    </row>
    <row r="107" spans="1:14" ht="15.75" thickBot="1" x14ac:dyDescent="0.3">
      <c r="A107" s="266"/>
      <c r="B107" s="263"/>
      <c r="C107" s="263"/>
      <c r="D107" s="263"/>
      <c r="E107" s="263"/>
      <c r="F107" s="263"/>
      <c r="G107" s="263"/>
      <c r="H107" s="263"/>
      <c r="I107" s="263"/>
      <c r="J107" s="61"/>
      <c r="K107" s="61"/>
      <c r="L107" s="31"/>
      <c r="M107" s="61"/>
    </row>
    <row r="108" spans="1:14" ht="15.75" thickBot="1" x14ac:dyDescent="0.3">
      <c r="A108" s="431" t="s">
        <v>78</v>
      </c>
      <c r="B108" s="431"/>
      <c r="C108" s="431"/>
      <c r="D108" s="431"/>
      <c r="E108" s="431"/>
      <c r="F108" s="431"/>
      <c r="G108" s="431"/>
      <c r="H108" s="431"/>
      <c r="I108" s="431"/>
      <c r="J108" s="21"/>
      <c r="K108" s="21"/>
      <c r="L108" s="346"/>
      <c r="M108" s="219" t="s">
        <v>13</v>
      </c>
    </row>
    <row r="109" spans="1:14" ht="37.5" customHeight="1" thickBot="1" x14ac:dyDescent="0.3">
      <c r="A109" s="431"/>
      <c r="B109" s="431"/>
      <c r="C109" s="431"/>
      <c r="D109" s="431"/>
      <c r="E109" s="431"/>
      <c r="F109" s="431"/>
      <c r="G109" s="431"/>
      <c r="H109" s="431"/>
      <c r="I109" s="431"/>
      <c r="J109" s="21"/>
      <c r="K109" s="21"/>
      <c r="L109" s="220"/>
      <c r="M109" s="219"/>
    </row>
    <row r="110" spans="1:14" ht="15.75" thickBot="1" x14ac:dyDescent="0.3">
      <c r="A110" s="428" t="s">
        <v>37</v>
      </c>
      <c r="B110" s="429"/>
      <c r="C110" s="429"/>
      <c r="D110" s="429"/>
      <c r="E110" s="429"/>
      <c r="F110" s="429"/>
      <c r="G110" s="429"/>
      <c r="H110" s="429"/>
      <c r="I110" s="429"/>
      <c r="J110" s="61"/>
      <c r="K110" s="61"/>
      <c r="L110" s="346"/>
      <c r="M110" s="78" t="s">
        <v>13</v>
      </c>
    </row>
    <row r="111" spans="1:14" ht="15.75" thickBot="1" x14ac:dyDescent="0.3">
      <c r="A111" s="429"/>
      <c r="B111" s="429"/>
      <c r="C111" s="429"/>
      <c r="D111" s="429"/>
      <c r="E111" s="429"/>
      <c r="F111" s="429"/>
      <c r="G111" s="429"/>
      <c r="H111" s="429"/>
      <c r="I111" s="429"/>
      <c r="J111" s="61"/>
      <c r="K111" s="61"/>
      <c r="L111" s="224"/>
      <c r="M111" s="78"/>
    </row>
    <row r="112" spans="1:14" ht="15.75" thickBot="1" x14ac:dyDescent="0.3">
      <c r="A112" s="431" t="s">
        <v>38</v>
      </c>
      <c r="B112" s="431"/>
      <c r="C112" s="431"/>
      <c r="D112" s="431"/>
      <c r="E112" s="431"/>
      <c r="F112" s="431"/>
      <c r="G112" s="431"/>
      <c r="H112" s="431"/>
      <c r="I112" s="431"/>
      <c r="J112" s="21"/>
      <c r="K112" s="21"/>
      <c r="L112" s="346"/>
      <c r="M112" s="219" t="s">
        <v>13</v>
      </c>
    </row>
    <row r="113" spans="1:14" ht="15.75" thickBot="1" x14ac:dyDescent="0.3">
      <c r="A113" s="431"/>
      <c r="B113" s="431"/>
      <c r="C113" s="431"/>
      <c r="D113" s="431"/>
      <c r="E113" s="431"/>
      <c r="F113" s="431"/>
      <c r="G113" s="431"/>
      <c r="H113" s="431"/>
      <c r="I113" s="431"/>
      <c r="J113" s="21"/>
      <c r="K113" s="21"/>
      <c r="L113" s="220"/>
      <c r="M113" s="219"/>
    </row>
    <row r="114" spans="1:14" ht="15.75" thickBot="1" x14ac:dyDescent="0.3">
      <c r="A114" s="428" t="s">
        <v>79</v>
      </c>
      <c r="B114" s="428"/>
      <c r="C114" s="428"/>
      <c r="D114" s="428"/>
      <c r="E114" s="428"/>
      <c r="F114" s="428"/>
      <c r="G114" s="428"/>
      <c r="H114" s="428"/>
      <c r="I114" s="428"/>
      <c r="J114" s="61"/>
      <c r="K114" s="61"/>
      <c r="L114" s="346"/>
      <c r="M114" s="78" t="s">
        <v>13</v>
      </c>
    </row>
    <row r="115" spans="1:14" ht="50.25" customHeight="1" thickBot="1" x14ac:dyDescent="0.3">
      <c r="A115" s="428"/>
      <c r="B115" s="428"/>
      <c r="C115" s="428"/>
      <c r="D115" s="428"/>
      <c r="E115" s="428"/>
      <c r="F115" s="428"/>
      <c r="G115" s="428"/>
      <c r="H115" s="428"/>
      <c r="I115" s="428"/>
      <c r="J115" s="61"/>
      <c r="K115" s="61"/>
      <c r="L115" s="222"/>
      <c r="M115" s="78"/>
    </row>
    <row r="116" spans="1:14" ht="15.75" thickBot="1" x14ac:dyDescent="0.3">
      <c r="A116" s="431" t="s">
        <v>80</v>
      </c>
      <c r="B116" s="433"/>
      <c r="C116" s="433"/>
      <c r="D116" s="433"/>
      <c r="E116" s="433"/>
      <c r="F116" s="433"/>
      <c r="G116" s="433"/>
      <c r="H116" s="433"/>
      <c r="I116" s="433"/>
      <c r="J116" s="21"/>
      <c r="K116" s="21"/>
      <c r="L116" s="346"/>
      <c r="M116" s="219" t="s">
        <v>13</v>
      </c>
      <c r="N116" s="375" t="s">
        <v>253</v>
      </c>
    </row>
    <row r="117" spans="1:14" ht="33" customHeight="1" thickBot="1" x14ac:dyDescent="0.3">
      <c r="A117" s="433"/>
      <c r="B117" s="433"/>
      <c r="C117" s="433"/>
      <c r="D117" s="433"/>
      <c r="E117" s="433"/>
      <c r="F117" s="433"/>
      <c r="G117" s="433"/>
      <c r="H117" s="433"/>
      <c r="I117" s="433"/>
      <c r="J117" s="21"/>
      <c r="K117" s="21"/>
      <c r="L117" s="240"/>
      <c r="M117" s="219"/>
      <c r="N117" s="451"/>
    </row>
    <row r="118" spans="1:14" ht="15.75" thickBot="1" x14ac:dyDescent="0.3">
      <c r="A118" s="229" t="s">
        <v>39</v>
      </c>
      <c r="B118" s="68"/>
      <c r="C118" s="68"/>
      <c r="D118" s="68"/>
      <c r="E118" s="68"/>
      <c r="F118" s="68"/>
      <c r="G118" s="68"/>
      <c r="H118" s="68"/>
      <c r="I118" s="68"/>
      <c r="J118" s="61"/>
      <c r="K118" s="61"/>
      <c r="L118" s="346"/>
      <c r="M118" s="78" t="s">
        <v>13</v>
      </c>
      <c r="N118" s="451"/>
    </row>
    <row r="119" spans="1:14" s="131" customFormat="1" x14ac:dyDescent="0.25">
      <c r="A119" s="229"/>
      <c r="B119" s="68"/>
      <c r="C119" s="68"/>
      <c r="D119" s="68"/>
      <c r="E119" s="68"/>
      <c r="F119" s="68"/>
      <c r="G119" s="68"/>
      <c r="H119" s="68"/>
      <c r="I119" s="68"/>
      <c r="J119" s="61"/>
      <c r="K119" s="61"/>
      <c r="L119" s="222"/>
      <c r="M119" s="78"/>
      <c r="N119" s="451"/>
    </row>
    <row r="120" spans="1:14" ht="15" customHeight="1" thickBot="1" x14ac:dyDescent="0.3">
      <c r="A120" s="229" t="s">
        <v>73</v>
      </c>
      <c r="B120" s="68"/>
      <c r="C120" s="68"/>
      <c r="D120" s="68"/>
      <c r="E120" s="68"/>
      <c r="F120" s="68"/>
      <c r="G120" s="68"/>
      <c r="H120" s="68"/>
      <c r="I120" s="68"/>
      <c r="J120" s="61"/>
      <c r="K120" s="61"/>
      <c r="L120" s="167">
        <f>SUM(L108:L118)</f>
        <v>0</v>
      </c>
      <c r="M120" s="78" t="s">
        <v>13</v>
      </c>
      <c r="N120" s="169">
        <f>IF('1. Uddelinger'!E34='3. Kultur'!L120,0,1)</f>
        <v>0</v>
      </c>
    </row>
    <row r="121" spans="1:14" ht="6" customHeight="1" thickTop="1" x14ac:dyDescent="0.25">
      <c r="A121" s="68"/>
      <c r="B121" s="68"/>
      <c r="C121" s="68"/>
      <c r="D121" s="68"/>
      <c r="E121" s="68"/>
      <c r="F121" s="68"/>
      <c r="G121" s="68"/>
      <c r="H121" s="68"/>
      <c r="I121" s="68"/>
      <c r="J121" s="61"/>
      <c r="K121" s="61"/>
      <c r="L121" s="79"/>
      <c r="M121" s="78"/>
    </row>
    <row r="122" spans="1:14" ht="57.75" customHeight="1" x14ac:dyDescent="0.25">
      <c r="A122" s="68"/>
      <c r="B122" s="68"/>
      <c r="C122" s="68"/>
      <c r="D122" s="68"/>
      <c r="E122" s="68"/>
      <c r="F122" s="68"/>
      <c r="G122" s="68"/>
      <c r="H122" s="68"/>
      <c r="I122" s="68"/>
      <c r="J122" s="61"/>
      <c r="K122" s="61"/>
      <c r="L122" s="210" t="s">
        <v>96</v>
      </c>
      <c r="M122" s="78"/>
      <c r="N122" s="166"/>
    </row>
    <row r="123" spans="1:14" ht="14.25" customHeight="1" x14ac:dyDescent="0.25">
      <c r="A123" s="68"/>
      <c r="B123" s="68"/>
      <c r="C123" s="68"/>
      <c r="D123" s="68"/>
      <c r="E123" s="68"/>
      <c r="F123" s="68"/>
      <c r="G123" s="68"/>
      <c r="H123" s="68"/>
      <c r="I123" s="68"/>
      <c r="J123" s="61"/>
      <c r="K123" s="61"/>
      <c r="L123" s="124">
        <f>B8</f>
        <v>0</v>
      </c>
      <c r="M123" s="78"/>
      <c r="N123" s="169"/>
    </row>
    <row r="124" spans="1:14" ht="40.5" customHeight="1" x14ac:dyDescent="0.25">
      <c r="A124" s="68"/>
      <c r="B124" s="68"/>
      <c r="C124" s="68"/>
      <c r="D124" s="68"/>
      <c r="E124" s="68"/>
      <c r="F124" s="68"/>
      <c r="G124" s="68"/>
      <c r="H124" s="68"/>
      <c r="I124" s="68"/>
      <c r="J124" s="61"/>
      <c r="K124" s="61"/>
      <c r="L124" s="79"/>
      <c r="M124" s="78"/>
    </row>
    <row r="125" spans="1:14" s="131" customFormat="1" ht="35.1" customHeight="1" thickBot="1" x14ac:dyDescent="0.3">
      <c r="A125" s="410" t="s">
        <v>331</v>
      </c>
      <c r="B125" s="410"/>
      <c r="C125" s="410"/>
      <c r="D125" s="410"/>
      <c r="E125" s="410"/>
      <c r="F125" s="410"/>
      <c r="G125" s="410"/>
      <c r="H125" s="410"/>
      <c r="I125" s="410"/>
      <c r="J125" s="134"/>
      <c r="K125" s="134"/>
      <c r="L125" s="134"/>
      <c r="M125" s="134"/>
      <c r="N125" s="136"/>
    </row>
    <row r="126" spans="1:14" s="131" customFormat="1" ht="58.5" customHeight="1" x14ac:dyDescent="0.25">
      <c r="A126" s="443" t="s">
        <v>338</v>
      </c>
      <c r="B126" s="443"/>
      <c r="C126" s="443"/>
      <c r="D126" s="443"/>
      <c r="E126" s="443"/>
      <c r="F126" s="443"/>
      <c r="G126" s="443"/>
      <c r="H126" s="443"/>
      <c r="I126" s="443"/>
      <c r="J126" s="443"/>
      <c r="K126" s="443"/>
      <c r="L126" s="443"/>
      <c r="M126" s="443"/>
      <c r="N126" s="443"/>
    </row>
    <row r="127" spans="1:14" s="131" customFormat="1" ht="12" customHeight="1" x14ac:dyDescent="0.25">
      <c r="A127" s="213"/>
      <c r="B127" s="213"/>
      <c r="C127" s="213"/>
      <c r="D127" s="213"/>
      <c r="E127" s="213"/>
      <c r="F127" s="213"/>
      <c r="G127" s="213"/>
      <c r="H127" s="213"/>
      <c r="I127" s="213"/>
      <c r="J127" s="213"/>
      <c r="K127" s="213"/>
      <c r="L127" s="213"/>
      <c r="M127" s="213"/>
      <c r="N127" s="246"/>
    </row>
    <row r="128" spans="1:14" x14ac:dyDescent="0.25">
      <c r="A128" s="247" t="s">
        <v>9</v>
      </c>
      <c r="B128" s="255">
        <f>'1. Uddelinger'!E34</f>
        <v>0</v>
      </c>
      <c r="C128" s="61" t="s">
        <v>339</v>
      </c>
      <c r="D128" s="61"/>
      <c r="E128" s="61"/>
      <c r="F128" s="61"/>
      <c r="G128" s="61"/>
      <c r="H128" s="61"/>
      <c r="I128" s="61"/>
      <c r="J128" s="61"/>
      <c r="K128" s="61"/>
    </row>
    <row r="129" spans="1:14" x14ac:dyDescent="0.25">
      <c r="A129" s="247"/>
      <c r="B129" s="256"/>
      <c r="C129" s="61"/>
      <c r="D129" s="61"/>
      <c r="E129" s="61"/>
      <c r="F129" s="61"/>
      <c r="G129" s="61"/>
      <c r="H129" s="61"/>
      <c r="I129" s="61"/>
      <c r="J129" s="61"/>
      <c r="K129" s="61"/>
    </row>
    <row r="130" spans="1:14" s="131" customFormat="1" x14ac:dyDescent="0.25">
      <c r="L130" s="31" t="s">
        <v>29</v>
      </c>
      <c r="N130" s="146"/>
    </row>
    <row r="131" spans="1:14" s="131" customFormat="1" ht="15.75" thickBot="1" x14ac:dyDescent="0.3">
      <c r="L131" s="31"/>
      <c r="N131" s="146"/>
    </row>
    <row r="132" spans="1:14" ht="15.75" thickBot="1" x14ac:dyDescent="0.3">
      <c r="A132" s="450" t="s">
        <v>341</v>
      </c>
      <c r="B132" s="450"/>
      <c r="C132" s="450"/>
      <c r="D132" s="450"/>
      <c r="E132" s="450"/>
      <c r="F132" s="450"/>
      <c r="G132" s="450"/>
      <c r="H132" s="450"/>
      <c r="I132" s="450"/>
      <c r="J132" s="257"/>
      <c r="K132" s="257"/>
      <c r="L132" s="346"/>
      <c r="M132" s="219" t="s">
        <v>13</v>
      </c>
    </row>
    <row r="133" spans="1:14" ht="28.5" customHeight="1" thickBot="1" x14ac:dyDescent="0.3">
      <c r="A133" s="450"/>
      <c r="B133" s="450"/>
      <c r="C133" s="450"/>
      <c r="D133" s="450"/>
      <c r="E133" s="450"/>
      <c r="F133" s="450"/>
      <c r="G133" s="450"/>
      <c r="H133" s="450"/>
      <c r="I133" s="450"/>
      <c r="J133" s="257"/>
      <c r="K133" s="257"/>
      <c r="L133" s="258"/>
      <c r="M133" s="257"/>
    </row>
    <row r="134" spans="1:14" ht="15.75" thickBot="1" x14ac:dyDescent="0.3">
      <c r="A134" s="454" t="s">
        <v>344</v>
      </c>
      <c r="B134" s="454"/>
      <c r="C134" s="454"/>
      <c r="D134" s="454"/>
      <c r="E134" s="454"/>
      <c r="F134" s="454"/>
      <c r="G134" s="454"/>
      <c r="H134" s="454"/>
      <c r="I134" s="454"/>
      <c r="J134" s="259"/>
      <c r="K134" s="259"/>
      <c r="L134" s="346"/>
      <c r="M134" s="78" t="s">
        <v>13</v>
      </c>
    </row>
    <row r="135" spans="1:14" ht="43.5" customHeight="1" thickBot="1" x14ac:dyDescent="0.3">
      <c r="A135" s="454"/>
      <c r="B135" s="454"/>
      <c r="C135" s="454"/>
      <c r="D135" s="454"/>
      <c r="E135" s="454"/>
      <c r="F135" s="454"/>
      <c r="G135" s="454"/>
      <c r="H135" s="454"/>
      <c r="I135" s="454"/>
      <c r="J135" s="259"/>
      <c r="K135" s="259"/>
      <c r="L135" s="260"/>
      <c r="M135" s="259"/>
    </row>
    <row r="136" spans="1:14" ht="15.75" thickBot="1" x14ac:dyDescent="0.3">
      <c r="A136" s="450" t="s">
        <v>342</v>
      </c>
      <c r="B136" s="450"/>
      <c r="C136" s="450"/>
      <c r="D136" s="450"/>
      <c r="E136" s="450"/>
      <c r="F136" s="450"/>
      <c r="G136" s="450"/>
      <c r="H136" s="450"/>
      <c r="I136" s="450"/>
      <c r="J136" s="257"/>
      <c r="K136" s="257"/>
      <c r="L136" s="346"/>
      <c r="M136" s="219" t="s">
        <v>13</v>
      </c>
    </row>
    <row r="137" spans="1:14" ht="50.25" customHeight="1" thickBot="1" x14ac:dyDescent="0.3">
      <c r="A137" s="450"/>
      <c r="B137" s="450"/>
      <c r="C137" s="450"/>
      <c r="D137" s="450"/>
      <c r="E137" s="450"/>
      <c r="F137" s="450"/>
      <c r="G137" s="450"/>
      <c r="H137" s="450"/>
      <c r="I137" s="450"/>
      <c r="J137" s="257"/>
      <c r="K137" s="257"/>
      <c r="L137" s="258"/>
      <c r="M137" s="257"/>
    </row>
    <row r="138" spans="1:14" ht="15.75" customHeight="1" thickBot="1" x14ac:dyDescent="0.3">
      <c r="A138" s="454" t="s">
        <v>343</v>
      </c>
      <c r="B138" s="454"/>
      <c r="C138" s="454"/>
      <c r="D138" s="454"/>
      <c r="E138" s="454"/>
      <c r="F138" s="454"/>
      <c r="G138" s="454"/>
      <c r="H138" s="454"/>
      <c r="I138" s="454"/>
      <c r="J138" s="259"/>
      <c r="K138" s="259"/>
      <c r="L138" s="346"/>
      <c r="M138" s="78" t="s">
        <v>13</v>
      </c>
    </row>
    <row r="139" spans="1:14" ht="42" customHeight="1" thickBot="1" x14ac:dyDescent="0.3">
      <c r="A139" s="454"/>
      <c r="B139" s="454"/>
      <c r="C139" s="454"/>
      <c r="D139" s="454"/>
      <c r="E139" s="454"/>
      <c r="F139" s="454"/>
      <c r="G139" s="454"/>
      <c r="H139" s="454"/>
      <c r="I139" s="454"/>
      <c r="J139" s="259"/>
      <c r="K139" s="259"/>
      <c r="L139" s="260"/>
      <c r="M139" s="259"/>
      <c r="N139" s="375" t="s">
        <v>253</v>
      </c>
    </row>
    <row r="140" spans="1:14" ht="15.75" thickBot="1" x14ac:dyDescent="0.3">
      <c r="A140" s="450" t="s">
        <v>72</v>
      </c>
      <c r="B140" s="450"/>
      <c r="C140" s="450"/>
      <c r="D140" s="450"/>
      <c r="E140" s="450"/>
      <c r="F140" s="450"/>
      <c r="G140" s="450"/>
      <c r="H140" s="450"/>
      <c r="I140" s="450"/>
      <c r="J140" s="257"/>
      <c r="K140" s="257"/>
      <c r="L140" s="346"/>
      <c r="M140" s="219" t="s">
        <v>13</v>
      </c>
      <c r="N140" s="451"/>
    </row>
    <row r="141" spans="1:14" x14ac:dyDescent="0.25">
      <c r="A141" s="450"/>
      <c r="B141" s="450"/>
      <c r="C141" s="450"/>
      <c r="D141" s="450"/>
      <c r="E141" s="450"/>
      <c r="F141" s="450"/>
      <c r="G141" s="450"/>
      <c r="H141" s="450"/>
      <c r="I141" s="450"/>
      <c r="J141" s="257"/>
      <c r="K141" s="257"/>
      <c r="L141" s="258"/>
      <c r="M141" s="257"/>
      <c r="N141" s="451"/>
    </row>
    <row r="142" spans="1:14" s="131" customFormat="1" x14ac:dyDescent="0.25">
      <c r="A142" s="262"/>
      <c r="B142" s="262"/>
      <c r="C142" s="262"/>
      <c r="D142" s="262"/>
      <c r="E142" s="262"/>
      <c r="F142" s="262"/>
      <c r="G142" s="262"/>
      <c r="H142" s="262"/>
      <c r="I142" s="262"/>
      <c r="J142" s="259"/>
      <c r="K142" s="259"/>
      <c r="L142" s="260"/>
      <c r="M142" s="259"/>
      <c r="N142" s="451"/>
    </row>
    <row r="143" spans="1:14" s="131" customFormat="1" ht="15" customHeight="1" thickBot="1" x14ac:dyDescent="0.3">
      <c r="A143" s="396" t="s">
        <v>98</v>
      </c>
      <c r="B143" s="396"/>
      <c r="C143" s="396"/>
      <c r="D143" s="396"/>
      <c r="E143" s="396"/>
      <c r="F143" s="396"/>
      <c r="G143" s="396"/>
      <c r="H143" s="396"/>
      <c r="I143" s="396"/>
      <c r="J143" s="61"/>
      <c r="K143" s="61"/>
      <c r="L143" s="167">
        <f>SUM(L132:L140)</f>
        <v>0</v>
      </c>
      <c r="M143" s="78" t="s">
        <v>13</v>
      </c>
      <c r="N143" s="169">
        <f>IF('1. Uddelinger'!E34='3. Kultur'!L143,0,1)</f>
        <v>0</v>
      </c>
    </row>
    <row r="144" spans="1:14" s="131" customFormat="1" ht="6" customHeight="1" thickTop="1" x14ac:dyDescent="0.25">
      <c r="A144" s="396"/>
      <c r="B144" s="396"/>
      <c r="C144" s="396"/>
      <c r="D144" s="396"/>
      <c r="E144" s="396"/>
      <c r="F144" s="396"/>
      <c r="G144" s="396"/>
      <c r="H144" s="396"/>
      <c r="I144" s="396"/>
      <c r="J144" s="61"/>
      <c r="K144" s="61"/>
      <c r="L144" s="79"/>
      <c r="M144" s="78"/>
      <c r="N144" s="146"/>
    </row>
    <row r="145" spans="1:14" s="131" customFormat="1" ht="57.75" customHeight="1" x14ac:dyDescent="0.25">
      <c r="A145" s="396"/>
      <c r="B145" s="396"/>
      <c r="C145" s="396"/>
      <c r="D145" s="396"/>
      <c r="E145" s="396"/>
      <c r="F145" s="396"/>
      <c r="G145" s="396"/>
      <c r="H145" s="396"/>
      <c r="I145" s="396"/>
      <c r="J145" s="61"/>
      <c r="K145" s="61"/>
      <c r="L145" s="210" t="s">
        <v>96</v>
      </c>
      <c r="M145" s="78"/>
      <c r="N145" s="242" t="s">
        <v>260</v>
      </c>
    </row>
    <row r="146" spans="1:14" s="131" customFormat="1" ht="14.25" customHeight="1" thickBot="1" x14ac:dyDescent="0.3">
      <c r="A146" s="150"/>
      <c r="B146" s="150"/>
      <c r="C146" s="150"/>
      <c r="D146" s="150"/>
      <c r="E146" s="150"/>
      <c r="F146" s="150"/>
      <c r="G146" s="150"/>
      <c r="H146" s="150"/>
      <c r="I146" s="150"/>
      <c r="J146" s="61"/>
      <c r="K146" s="61"/>
      <c r="L146" s="124">
        <f>B128</f>
        <v>0</v>
      </c>
      <c r="M146" s="78"/>
      <c r="N146" s="243">
        <f>SUM(N53+N79+N98+N120+N143)</f>
        <v>0</v>
      </c>
    </row>
    <row r="147" spans="1:14" s="131" customFormat="1" ht="15.75" thickTop="1" x14ac:dyDescent="0.25">
      <c r="A147" s="262"/>
      <c r="B147" s="262"/>
      <c r="C147" s="262"/>
      <c r="D147" s="262"/>
      <c r="E147" s="262"/>
      <c r="F147" s="262"/>
      <c r="G147" s="262"/>
      <c r="H147" s="262"/>
      <c r="I147" s="262"/>
      <c r="J147" s="259"/>
      <c r="K147" s="259"/>
      <c r="L147" s="259"/>
      <c r="M147" s="259"/>
      <c r="N147" s="146"/>
    </row>
    <row r="148" spans="1:14" x14ac:dyDescent="0.25">
      <c r="A148" s="211"/>
      <c r="B148" s="211"/>
      <c r="C148" s="211"/>
      <c r="D148" s="211"/>
      <c r="E148" s="211"/>
      <c r="F148" s="211"/>
      <c r="G148" s="211"/>
      <c r="H148" s="211"/>
      <c r="I148" s="211"/>
    </row>
    <row r="149" spans="1:14" x14ac:dyDescent="0.25">
      <c r="N149" s="169" t="s">
        <v>254</v>
      </c>
    </row>
    <row r="150" spans="1:14" x14ac:dyDescent="0.25">
      <c r="N150" s="127" t="str">
        <f>IF(AND('1. Uddelinger'!E34&gt;0,'3. Kultur'!N146=0),"JA","NEJ")</f>
        <v>NEJ</v>
      </c>
    </row>
    <row r="151" spans="1:14" x14ac:dyDescent="0.25"/>
    <row r="152" spans="1:14" x14ac:dyDescent="0.25">
      <c r="N152" s="169" t="s">
        <v>255</v>
      </c>
    </row>
    <row r="153" spans="1:14" x14ac:dyDescent="0.25">
      <c r="N153" s="127" t="str">
        <f>IF('1. Uddelinger'!E34="","JA","NEJ")</f>
        <v>JA</v>
      </c>
    </row>
    <row r="154" spans="1:14" x14ac:dyDescent="0.25"/>
    <row r="155" spans="1:14" x14ac:dyDescent="0.25"/>
    <row r="156" spans="1:14" x14ac:dyDescent="0.25"/>
  </sheetData>
  <sheetProtection algorithmName="SHA-512" hashValue="KWupjOHpHFXfzfq7ISDYSmEZuKS8j2zDw1NkJFQ5Pvklsko27Crd85jfx2dSpda21HVLndFGQsddJNXs53qJiQ==" saltValue="OY/idliQMRyIuITPd4wGaw==" spinCount="100000" sheet="1" objects="1" scenarios="1"/>
  <protectedRanges>
    <protectedRange sqref="L12 L14 L16 L18 L20 L22 L25 L27 L29 L31 L33 L36 L38 L42 L44 L46 L48 L50 L64 L66 L68 L72 L74 L74 L76 L91 L93 L95 L108 L110 L112 L114 L116 L118 L132 L134 L136 L138 L140" name="Indtastningsfelter"/>
  </protectedRanges>
  <mergeCells count="59">
    <mergeCell ref="A125:I125"/>
    <mergeCell ref="A126:N126"/>
    <mergeCell ref="A132:I133"/>
    <mergeCell ref="A134:I135"/>
    <mergeCell ref="A136:I137"/>
    <mergeCell ref="B2:L2"/>
    <mergeCell ref="A143:I145"/>
    <mergeCell ref="J3:M3"/>
    <mergeCell ref="A112:I113"/>
    <mergeCell ref="A114:I115"/>
    <mergeCell ref="A116:I117"/>
    <mergeCell ref="A76:I77"/>
    <mergeCell ref="A85:N85"/>
    <mergeCell ref="A79:I81"/>
    <mergeCell ref="A64:I65"/>
    <mergeCell ref="A72:I73"/>
    <mergeCell ref="A70:I71"/>
    <mergeCell ref="A66:I67"/>
    <mergeCell ref="N139:N142"/>
    <mergeCell ref="A138:I139"/>
    <mergeCell ref="A140:I141"/>
    <mergeCell ref="A68:I69"/>
    <mergeCell ref="N92:N97"/>
    <mergeCell ref="N116:N119"/>
    <mergeCell ref="A102:I102"/>
    <mergeCell ref="A103:D103"/>
    <mergeCell ref="A108:I109"/>
    <mergeCell ref="A110:I111"/>
    <mergeCell ref="A91:I92"/>
    <mergeCell ref="A93:I94"/>
    <mergeCell ref="N74:N78"/>
    <mergeCell ref="A98:I100"/>
    <mergeCell ref="A86:D86"/>
    <mergeCell ref="A95:I96"/>
    <mergeCell ref="A74:I75"/>
    <mergeCell ref="A4:N4"/>
    <mergeCell ref="A6:N6"/>
    <mergeCell ref="A31:I32"/>
    <mergeCell ref="A33:I34"/>
    <mergeCell ref="A14:I15"/>
    <mergeCell ref="A16:I17"/>
    <mergeCell ref="A12:I13"/>
    <mergeCell ref="A18:I19"/>
    <mergeCell ref="A20:I21"/>
    <mergeCell ref="A22:I23"/>
    <mergeCell ref="A25:I26"/>
    <mergeCell ref="A27:I28"/>
    <mergeCell ref="A29:I30"/>
    <mergeCell ref="B10:J10"/>
    <mergeCell ref="A36:I37"/>
    <mergeCell ref="A38:I39"/>
    <mergeCell ref="A42:I43"/>
    <mergeCell ref="A57:I57"/>
    <mergeCell ref="A58:N58"/>
    <mergeCell ref="A50:I51"/>
    <mergeCell ref="A44:I45"/>
    <mergeCell ref="A46:I47"/>
    <mergeCell ref="A48:I49"/>
    <mergeCell ref="A53:I55"/>
  </mergeCells>
  <conditionalFormatting sqref="L55">
    <cfRule type="expression" dxfId="100" priority="13">
      <formula>$L$53&lt;&gt;$B$8</formula>
    </cfRule>
  </conditionalFormatting>
  <conditionalFormatting sqref="L81">
    <cfRule type="expression" dxfId="99" priority="12">
      <formula>$L$79&lt;&gt;$B$60</formula>
    </cfRule>
  </conditionalFormatting>
  <conditionalFormatting sqref="L100">
    <cfRule type="expression" dxfId="98" priority="11">
      <formula>$L$98&lt;&gt;$B$87</formula>
    </cfRule>
  </conditionalFormatting>
  <conditionalFormatting sqref="L122">
    <cfRule type="expression" dxfId="97" priority="10">
      <formula>$L$120&lt;&gt;$B$104</formula>
    </cfRule>
  </conditionalFormatting>
  <conditionalFormatting sqref="L145">
    <cfRule type="expression" dxfId="96" priority="9">
      <formula>$L$143&lt;&gt;$B$128</formula>
    </cfRule>
  </conditionalFormatting>
  <dataValidations count="2">
    <dataValidation type="whole" allowBlank="1" showInputMessage="1" showErrorMessage="1" error="Der må kun angives positive heltal eller tallet 0" sqref="L141:L1048576 L13 L15 L17 L19 L21 L23:L24 L26 L28 L30 L32 L34:L35 L37 L39:L41 L43 L45 L47 L49 L51:L63 L65 L67 L69:L71 L73 L75 L77:L90 L92 L94 L96:L107 L109 L111 L113 L115 L117 L119:L131 L133 L135 L137 L139 L3:L9 L11">
      <formula1>0</formula1>
      <formula2>99999999999</formula2>
    </dataValidation>
    <dataValidation type="whole" allowBlank="1" showInputMessage="1" showErrorMessage="1" error="Der må kun angives positive heltal (max 10 cifre) eller tallet 0" sqref="L140 L138 L136 L134 L132 L118 L116 L114 L112 L110 L108 L95 L93 L91 L76 L74 L72 L68 L66 L64 L50 L48 L46 L44 L42 L38 L36 L33 L31 L29 L27 L25 L22 L20 L18 L16 L14 L12">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 id="{477490AA-1D28-45E1-998E-C8413C1DFE90}">
            <xm:f>'1. Uddelinger'!$E$34&lt;1</xm:f>
            <x14:dxf>
              <font>
                <color theme="0" tint="-0.24994659260841701"/>
              </font>
              <fill>
                <patternFill patternType="lightUp"/>
              </fill>
              <border>
                <left/>
                <right/>
                <top/>
                <bottom/>
              </border>
            </x14:dxf>
          </x14:cfRule>
          <xm:sqref>L12 L14 L16 L18 L20 L22 L25 L27 L29 L31 L33 L36 L38 L42 L44 L46 L48 L50 L53 L64 L66 L68 L70 L72 L74 L76 L91 L93 L95 L98 L108 L110 L112 L114 L116 L118 L120 L132 L122:L123 L136 L138 L140 L143 L145:L146 L100:L101 L79:L82 L55:L56 L134</xm:sqref>
        </x14:conditionalFormatting>
        <x14:conditionalFormatting xmlns:xm="http://schemas.microsoft.com/office/excel/2006/main">
          <x14:cfRule type="expression" priority="4" id="{7AB9821B-2B8C-40DE-ADAA-11BE0FCCDB4F}">
            <xm:f>'1. Uddelinger'!$E$34&lt;1</xm:f>
            <x14:dxf>
              <font>
                <color theme="0" tint="-0.24994659260841701"/>
              </font>
              <border>
                <left/>
                <right/>
                <top/>
                <bottom/>
                <vertical/>
                <horizontal/>
              </border>
            </x14:dxf>
          </x14:cfRule>
          <xm:sqref>A1:M1 A2 M2 A3:M1048576</xm:sqref>
        </x14:conditionalFormatting>
        <x14:conditionalFormatting xmlns:xm="http://schemas.microsoft.com/office/excel/2006/main">
          <x14:cfRule type="expression" priority="3" id="{B418DC7D-3A5D-4835-9E90-13CE9CCCDC20}">
            <xm:f>'1. Uddelinger'!$E$34&lt;1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1" id="{FB066105-0C84-4F1E-913D-085D1696D601}">
            <xm:f>'1. Uddelinger'!$E$34&gt;0</xm:f>
            <x14:dxf>
              <font>
                <color theme="0"/>
              </font>
              <border>
                <left/>
                <right/>
                <top/>
                <bottom/>
                <vertical/>
                <horizontal/>
              </border>
            </x14:dxf>
          </x14:cfRule>
          <x14:cfRule type="expression" priority="2" id="{17A0CB04-8610-47AB-A51A-5AB00BB3946F}">
            <xm:f>'1. Uddelinger'!$E$34&lt;1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60"/>
  <sheetViews>
    <sheetView zoomScaleNormal="100" workbookViewId="0">
      <selection activeCell="L11" sqref="L11"/>
    </sheetView>
  </sheetViews>
  <sheetFormatPr defaultColWidth="0" defaultRowHeight="15" zeroHeight="1" x14ac:dyDescent="0.25"/>
  <cols>
    <col min="1" max="1" width="15.5703125" style="131" customWidth="1"/>
    <col min="2" max="2" width="20.28515625" style="131" customWidth="1"/>
    <col min="3" max="9" width="9.140625" style="131" customWidth="1"/>
    <col min="10" max="10" width="9.5703125" style="131" customWidth="1"/>
    <col min="11" max="11" width="9.140625" style="131" hidden="1" customWidth="1"/>
    <col min="12" max="12" width="21.7109375" style="131" customWidth="1"/>
    <col min="13" max="13" width="76.7109375" style="131" customWidth="1"/>
    <col min="14" max="14" width="80.7109375" style="146" hidden="1" customWidth="1"/>
    <col min="15" max="15" width="4" style="131" hidden="1" customWidth="1"/>
    <col min="16" max="16" width="0" style="133" hidden="1" customWidth="1"/>
    <col min="17" max="16384" width="9.140625" style="133" hidden="1"/>
  </cols>
  <sheetData>
    <row r="1" spans="1:15" ht="9" customHeight="1" thickBot="1" x14ac:dyDescent="0.3"/>
    <row r="2" spans="1:15" ht="36" customHeight="1" thickBot="1" x14ac:dyDescent="0.3">
      <c r="B2" s="455" t="s">
        <v>380</v>
      </c>
      <c r="C2" s="456"/>
      <c r="D2" s="456"/>
      <c r="E2" s="456"/>
      <c r="F2" s="456"/>
      <c r="G2" s="456"/>
      <c r="H2" s="456"/>
      <c r="I2" s="456"/>
      <c r="J2" s="456"/>
      <c r="K2" s="456"/>
      <c r="L2" s="457"/>
    </row>
    <row r="3" spans="1:15" s="269" customFormat="1" ht="26.25" customHeight="1" thickBot="1" x14ac:dyDescent="0.3">
      <c r="A3" s="58" t="s">
        <v>99</v>
      </c>
      <c r="B3" s="134"/>
      <c r="C3" s="134"/>
      <c r="D3" s="134"/>
      <c r="E3" s="134"/>
      <c r="F3" s="134"/>
      <c r="G3" s="134"/>
      <c r="H3" s="134"/>
      <c r="I3" s="134"/>
      <c r="J3" s="458"/>
      <c r="K3" s="459"/>
      <c r="L3" s="459"/>
      <c r="M3" s="459"/>
      <c r="N3" s="136" t="s">
        <v>252</v>
      </c>
      <c r="O3" s="134"/>
    </row>
    <row r="4" spans="1:15" ht="60" customHeight="1" x14ac:dyDescent="0.25">
      <c r="A4" s="443" t="s">
        <v>330</v>
      </c>
      <c r="B4" s="446"/>
      <c r="C4" s="446"/>
      <c r="D4" s="446"/>
      <c r="E4" s="446"/>
      <c r="F4" s="446"/>
      <c r="G4" s="446"/>
      <c r="H4" s="446"/>
      <c r="I4" s="446"/>
      <c r="J4" s="446"/>
      <c r="K4" s="446"/>
      <c r="L4" s="447"/>
      <c r="M4" s="447"/>
      <c r="N4" s="447"/>
      <c r="O4" s="447"/>
    </row>
    <row r="5" spans="1:15" ht="35.1" customHeight="1" thickBot="1" x14ac:dyDescent="0.3">
      <c r="A5" s="137" t="s">
        <v>100</v>
      </c>
      <c r="B5" s="134"/>
      <c r="C5" s="134"/>
      <c r="D5" s="134"/>
      <c r="E5" s="134"/>
      <c r="F5" s="134"/>
      <c r="G5" s="134"/>
      <c r="H5" s="134"/>
      <c r="I5" s="134"/>
      <c r="J5" s="134"/>
      <c r="K5" s="134"/>
      <c r="L5" s="134"/>
      <c r="M5" s="134"/>
      <c r="N5" s="136"/>
      <c r="O5" s="134"/>
    </row>
    <row r="6" spans="1:15" ht="74.25" customHeight="1" x14ac:dyDescent="0.25">
      <c r="A6" s="443" t="s">
        <v>101</v>
      </c>
      <c r="B6" s="443"/>
      <c r="C6" s="443"/>
      <c r="D6" s="443"/>
      <c r="E6" s="443"/>
      <c r="F6" s="443"/>
      <c r="G6" s="443"/>
      <c r="H6" s="443"/>
      <c r="I6" s="443"/>
      <c r="J6" s="443"/>
      <c r="K6" s="443"/>
      <c r="L6" s="443"/>
      <c r="M6" s="443"/>
      <c r="N6" s="443"/>
      <c r="O6" s="443"/>
    </row>
    <row r="7" spans="1:15" s="141" customFormat="1" ht="9.75" customHeight="1" x14ac:dyDescent="0.25">
      <c r="A7" s="213"/>
      <c r="B7" s="213"/>
      <c r="C7" s="213"/>
      <c r="D7" s="213"/>
      <c r="E7" s="213"/>
      <c r="F7" s="213"/>
      <c r="G7" s="213"/>
      <c r="H7" s="213"/>
      <c r="I7" s="213"/>
      <c r="J7" s="213"/>
      <c r="K7" s="213"/>
      <c r="L7" s="213"/>
      <c r="M7" s="213"/>
      <c r="N7" s="246"/>
      <c r="O7" s="213"/>
    </row>
    <row r="8" spans="1:15" x14ac:dyDescent="0.25">
      <c r="A8" s="247" t="s">
        <v>9</v>
      </c>
      <c r="B8" s="248">
        <f>'1. Uddelinger'!E37</f>
        <v>0</v>
      </c>
      <c r="C8" s="61" t="s">
        <v>362</v>
      </c>
      <c r="D8" s="61"/>
      <c r="E8" s="61"/>
      <c r="F8" s="61"/>
      <c r="G8" s="61"/>
      <c r="H8" s="61"/>
      <c r="I8" s="61"/>
      <c r="J8" s="61"/>
      <c r="K8" s="61"/>
    </row>
    <row r="9" spans="1:15" x14ac:dyDescent="0.25">
      <c r="A9" s="270"/>
    </row>
    <row r="10" spans="1:15" ht="39.75" customHeight="1" thickBot="1" x14ac:dyDescent="0.3">
      <c r="A10" s="149" t="s">
        <v>102</v>
      </c>
      <c r="B10" s="61"/>
      <c r="C10" s="61"/>
      <c r="D10" s="61"/>
      <c r="E10" s="61"/>
      <c r="F10" s="61"/>
      <c r="G10" s="61"/>
      <c r="H10" s="61"/>
      <c r="I10" s="61"/>
      <c r="J10" s="61"/>
      <c r="K10" s="61"/>
      <c r="L10" s="31" t="s">
        <v>29</v>
      </c>
      <c r="M10" s="342"/>
    </row>
    <row r="11" spans="1:15" ht="15" customHeight="1" thickBot="1" x14ac:dyDescent="0.3">
      <c r="A11" s="431" t="s">
        <v>103</v>
      </c>
      <c r="B11" s="431"/>
      <c r="C11" s="431"/>
      <c r="D11" s="431"/>
      <c r="E11" s="431"/>
      <c r="F11" s="431"/>
      <c r="G11" s="431"/>
      <c r="H11" s="431"/>
      <c r="I11" s="431"/>
      <c r="J11" s="21"/>
      <c r="K11" s="21"/>
      <c r="L11" s="346"/>
      <c r="M11" s="219" t="s">
        <v>13</v>
      </c>
      <c r="O11" s="257"/>
    </row>
    <row r="12" spans="1:15" ht="14.25" customHeight="1" thickBot="1" x14ac:dyDescent="0.3">
      <c r="A12" s="431"/>
      <c r="B12" s="431"/>
      <c r="C12" s="431"/>
      <c r="D12" s="431"/>
      <c r="E12" s="431"/>
      <c r="F12" s="431"/>
      <c r="G12" s="431"/>
      <c r="H12" s="431"/>
      <c r="I12" s="431"/>
      <c r="J12" s="21"/>
      <c r="K12" s="21"/>
      <c r="L12" s="220"/>
      <c r="M12" s="219"/>
      <c r="O12" s="257"/>
    </row>
    <row r="13" spans="1:15" ht="15" customHeight="1" thickBot="1" x14ac:dyDescent="0.3">
      <c r="A13" s="428" t="s">
        <v>104</v>
      </c>
      <c r="B13" s="429"/>
      <c r="C13" s="429"/>
      <c r="D13" s="429"/>
      <c r="E13" s="429"/>
      <c r="F13" s="429"/>
      <c r="G13" s="429"/>
      <c r="H13" s="429"/>
      <c r="I13" s="429"/>
      <c r="J13" s="61"/>
      <c r="K13" s="61"/>
      <c r="L13" s="346"/>
      <c r="M13" s="78" t="s">
        <v>13</v>
      </c>
      <c r="O13" s="259"/>
    </row>
    <row r="14" spans="1:15" ht="14.25" customHeight="1" thickBot="1" x14ac:dyDescent="0.3">
      <c r="A14" s="429"/>
      <c r="B14" s="429"/>
      <c r="C14" s="429"/>
      <c r="D14" s="429"/>
      <c r="E14" s="429"/>
      <c r="F14" s="429"/>
      <c r="G14" s="429"/>
      <c r="H14" s="429"/>
      <c r="I14" s="429"/>
      <c r="J14" s="61"/>
      <c r="K14" s="61"/>
      <c r="L14" s="224"/>
      <c r="M14" s="78"/>
      <c r="O14" s="259"/>
    </row>
    <row r="15" spans="1:15" ht="15" customHeight="1" thickBot="1" x14ac:dyDescent="0.3">
      <c r="A15" s="431" t="s">
        <v>12</v>
      </c>
      <c r="B15" s="433"/>
      <c r="C15" s="433"/>
      <c r="D15" s="433"/>
      <c r="E15" s="433"/>
      <c r="F15" s="433"/>
      <c r="G15" s="433"/>
      <c r="H15" s="433"/>
      <c r="I15" s="433"/>
      <c r="J15" s="21"/>
      <c r="K15" s="21"/>
      <c r="L15" s="346"/>
      <c r="M15" s="219" t="s">
        <v>13</v>
      </c>
      <c r="O15" s="257"/>
    </row>
    <row r="16" spans="1:15" ht="14.25" customHeight="1" x14ac:dyDescent="0.25">
      <c r="A16" s="433"/>
      <c r="B16" s="433"/>
      <c r="C16" s="433"/>
      <c r="D16" s="433"/>
      <c r="E16" s="433"/>
      <c r="F16" s="433"/>
      <c r="G16" s="433"/>
      <c r="H16" s="433"/>
      <c r="I16" s="433"/>
      <c r="J16" s="21"/>
      <c r="K16" s="21"/>
      <c r="L16" s="220"/>
      <c r="M16" s="219"/>
      <c r="O16" s="257"/>
    </row>
    <row r="17" spans="1:15" ht="50.25" customHeight="1" thickBot="1" x14ac:dyDescent="0.3">
      <c r="A17" s="149" t="s">
        <v>105</v>
      </c>
      <c r="B17" s="61"/>
      <c r="C17" s="61"/>
      <c r="D17" s="61"/>
      <c r="E17" s="61"/>
      <c r="F17" s="61"/>
      <c r="G17" s="61"/>
      <c r="H17" s="61"/>
      <c r="I17" s="61"/>
      <c r="J17" s="61"/>
      <c r="K17" s="61"/>
      <c r="L17" s="85"/>
      <c r="M17" s="61"/>
    </row>
    <row r="18" spans="1:15" ht="15.75" customHeight="1" thickBot="1" x14ac:dyDescent="0.3">
      <c r="A18" s="431" t="s">
        <v>103</v>
      </c>
      <c r="B18" s="431"/>
      <c r="C18" s="431"/>
      <c r="D18" s="431"/>
      <c r="E18" s="431"/>
      <c r="F18" s="431"/>
      <c r="G18" s="431"/>
      <c r="H18" s="431"/>
      <c r="I18" s="431"/>
      <c r="J18" s="21"/>
      <c r="K18" s="21"/>
      <c r="L18" s="346"/>
      <c r="M18" s="219" t="s">
        <v>13</v>
      </c>
      <c r="O18" s="251"/>
    </row>
    <row r="19" spans="1:15" ht="15.75" thickBot="1" x14ac:dyDescent="0.3">
      <c r="A19" s="431"/>
      <c r="B19" s="431"/>
      <c r="C19" s="431"/>
      <c r="D19" s="431"/>
      <c r="E19" s="431"/>
      <c r="F19" s="431"/>
      <c r="G19" s="431"/>
      <c r="H19" s="431"/>
      <c r="I19" s="431"/>
      <c r="J19" s="21"/>
      <c r="K19" s="21"/>
      <c r="L19" s="90"/>
      <c r="M19" s="21"/>
      <c r="O19" s="251"/>
    </row>
    <row r="20" spans="1:15" ht="15.75" customHeight="1" thickBot="1" x14ac:dyDescent="0.3">
      <c r="A20" s="428" t="s">
        <v>104</v>
      </c>
      <c r="B20" s="429"/>
      <c r="C20" s="429"/>
      <c r="D20" s="429"/>
      <c r="E20" s="429"/>
      <c r="F20" s="429"/>
      <c r="G20" s="429"/>
      <c r="H20" s="429"/>
      <c r="I20" s="429"/>
      <c r="J20" s="61"/>
      <c r="K20" s="61"/>
      <c r="L20" s="346"/>
      <c r="M20" s="78" t="s">
        <v>13</v>
      </c>
    </row>
    <row r="21" spans="1:15" ht="15.75" thickBot="1" x14ac:dyDescent="0.3">
      <c r="A21" s="429"/>
      <c r="B21" s="429"/>
      <c r="C21" s="429"/>
      <c r="D21" s="429"/>
      <c r="E21" s="429"/>
      <c r="F21" s="429"/>
      <c r="G21" s="429"/>
      <c r="H21" s="429"/>
      <c r="I21" s="429"/>
      <c r="J21" s="61"/>
      <c r="K21" s="61"/>
      <c r="L21" s="85"/>
      <c r="M21" s="61"/>
    </row>
    <row r="22" spans="1:15" ht="15.75" thickBot="1" x14ac:dyDescent="0.3">
      <c r="A22" s="431" t="s">
        <v>12</v>
      </c>
      <c r="B22" s="433"/>
      <c r="C22" s="433"/>
      <c r="D22" s="433"/>
      <c r="E22" s="433"/>
      <c r="F22" s="433"/>
      <c r="G22" s="433"/>
      <c r="H22" s="433"/>
      <c r="I22" s="433"/>
      <c r="J22" s="21"/>
      <c r="K22" s="21"/>
      <c r="L22" s="346"/>
      <c r="M22" s="219" t="s">
        <v>13</v>
      </c>
      <c r="O22" s="251"/>
    </row>
    <row r="23" spans="1:15" x14ac:dyDescent="0.25">
      <c r="A23" s="433"/>
      <c r="B23" s="433"/>
      <c r="C23" s="433"/>
      <c r="D23" s="433"/>
      <c r="E23" s="433"/>
      <c r="F23" s="433"/>
      <c r="G23" s="433"/>
      <c r="H23" s="433"/>
      <c r="I23" s="433"/>
      <c r="J23" s="21"/>
      <c r="K23" s="21"/>
      <c r="L23" s="90"/>
      <c r="M23" s="21"/>
      <c r="O23" s="251"/>
    </row>
    <row r="24" spans="1:15" s="131" customFormat="1" ht="38.25" customHeight="1" thickBot="1" x14ac:dyDescent="0.3">
      <c r="A24" s="149"/>
      <c r="B24" s="61"/>
      <c r="C24" s="61"/>
      <c r="D24" s="61"/>
      <c r="E24" s="61"/>
      <c r="F24" s="61"/>
      <c r="G24" s="61"/>
      <c r="H24" s="61"/>
      <c r="I24" s="61"/>
      <c r="J24" s="61"/>
      <c r="K24" s="61"/>
      <c r="L24" s="85"/>
      <c r="M24" s="61"/>
      <c r="N24" s="146"/>
    </row>
    <row r="25" spans="1:15" s="131" customFormat="1" ht="15.75" thickBot="1" x14ac:dyDescent="0.3">
      <c r="A25" s="462" t="s">
        <v>106</v>
      </c>
      <c r="B25" s="462"/>
      <c r="C25" s="462"/>
      <c r="D25" s="462"/>
      <c r="E25" s="462"/>
      <c r="F25" s="462"/>
      <c r="G25" s="462"/>
      <c r="H25" s="462"/>
      <c r="I25" s="462"/>
      <c r="J25" s="21"/>
      <c r="K25" s="21"/>
      <c r="L25" s="346"/>
      <c r="M25" s="219" t="s">
        <v>13</v>
      </c>
      <c r="N25" s="146"/>
      <c r="O25" s="257"/>
    </row>
    <row r="26" spans="1:15" s="131" customFormat="1" ht="15.75" thickBot="1" x14ac:dyDescent="0.3">
      <c r="A26" s="462"/>
      <c r="B26" s="462"/>
      <c r="C26" s="462"/>
      <c r="D26" s="462"/>
      <c r="E26" s="462"/>
      <c r="F26" s="462"/>
      <c r="G26" s="462"/>
      <c r="H26" s="462"/>
      <c r="I26" s="462"/>
      <c r="J26" s="21"/>
      <c r="K26" s="21"/>
      <c r="L26" s="90"/>
      <c r="M26" s="21"/>
      <c r="N26" s="146"/>
      <c r="O26" s="257"/>
    </row>
    <row r="27" spans="1:15" s="131" customFormat="1" ht="15.75" thickBot="1" x14ac:dyDescent="0.3">
      <c r="A27" s="463" t="s">
        <v>107</v>
      </c>
      <c r="B27" s="463"/>
      <c r="C27" s="463"/>
      <c r="D27" s="463"/>
      <c r="E27" s="463"/>
      <c r="F27" s="463"/>
      <c r="G27" s="463"/>
      <c r="H27" s="463"/>
      <c r="I27" s="463"/>
      <c r="J27" s="61"/>
      <c r="K27" s="61"/>
      <c r="L27" s="346"/>
      <c r="M27" s="78" t="s">
        <v>13</v>
      </c>
      <c r="N27" s="146"/>
      <c r="O27" s="259"/>
    </row>
    <row r="28" spans="1:15" s="131" customFormat="1" x14ac:dyDescent="0.25">
      <c r="A28" s="463" t="s">
        <v>12</v>
      </c>
      <c r="B28" s="463"/>
      <c r="C28" s="463"/>
      <c r="D28" s="463"/>
      <c r="E28" s="463"/>
      <c r="F28" s="463"/>
      <c r="G28" s="463"/>
      <c r="H28" s="463"/>
      <c r="I28" s="463"/>
      <c r="J28" s="61"/>
      <c r="K28" s="61"/>
      <c r="L28" s="85"/>
      <c r="M28" s="61"/>
      <c r="N28" s="146"/>
      <c r="O28" s="259"/>
    </row>
    <row r="29" spans="1:15" s="131" customFormat="1" ht="15" customHeight="1" thickBot="1" x14ac:dyDescent="0.3">
      <c r="A29" s="149"/>
      <c r="B29" s="149"/>
      <c r="C29" s="149"/>
      <c r="D29" s="149"/>
      <c r="E29" s="149"/>
      <c r="F29" s="149"/>
      <c r="G29" s="149"/>
      <c r="H29" s="149"/>
      <c r="I29" s="149"/>
      <c r="J29" s="61"/>
      <c r="K29" s="61"/>
      <c r="L29" s="85"/>
      <c r="M29" s="61"/>
      <c r="N29" s="146"/>
      <c r="O29" s="259"/>
    </row>
    <row r="30" spans="1:15" s="131" customFormat="1" ht="15.75" thickBot="1" x14ac:dyDescent="0.3">
      <c r="A30" s="462" t="s">
        <v>108</v>
      </c>
      <c r="B30" s="462"/>
      <c r="C30" s="462"/>
      <c r="D30" s="462"/>
      <c r="E30" s="462"/>
      <c r="F30" s="462"/>
      <c r="G30" s="462"/>
      <c r="H30" s="462"/>
      <c r="I30" s="462"/>
      <c r="J30" s="21"/>
      <c r="K30" s="21"/>
      <c r="L30" s="346"/>
      <c r="M30" s="219" t="s">
        <v>13</v>
      </c>
      <c r="N30" s="146"/>
      <c r="O30" s="257"/>
    </row>
    <row r="31" spans="1:15" s="131" customFormat="1" ht="30" x14ac:dyDescent="0.25">
      <c r="A31" s="462"/>
      <c r="B31" s="462"/>
      <c r="C31" s="462"/>
      <c r="D31" s="462"/>
      <c r="E31" s="462"/>
      <c r="F31" s="462"/>
      <c r="G31" s="462"/>
      <c r="H31" s="462"/>
      <c r="I31" s="462"/>
      <c r="J31" s="21"/>
      <c r="K31" s="21"/>
      <c r="L31" s="90"/>
      <c r="M31" s="21"/>
      <c r="N31" s="253" t="s">
        <v>256</v>
      </c>
      <c r="O31" s="257"/>
    </row>
    <row r="32" spans="1:15" s="131" customFormat="1" ht="6.75" customHeight="1" x14ac:dyDescent="0.25">
      <c r="A32" s="211"/>
      <c r="B32" s="211"/>
      <c r="C32" s="211"/>
      <c r="D32" s="211"/>
      <c r="E32" s="211"/>
      <c r="F32" s="211"/>
      <c r="G32" s="211"/>
      <c r="H32" s="211"/>
      <c r="I32" s="211"/>
      <c r="L32" s="233"/>
      <c r="N32" s="146"/>
    </row>
    <row r="33" spans="1:15" ht="15" customHeight="1" thickBot="1" x14ac:dyDescent="0.3">
      <c r="A33" s="445" t="s">
        <v>97</v>
      </c>
      <c r="B33" s="445"/>
      <c r="C33" s="445"/>
      <c r="D33" s="445"/>
      <c r="E33" s="445"/>
      <c r="F33" s="445"/>
      <c r="G33" s="445"/>
      <c r="H33" s="445"/>
      <c r="I33" s="445"/>
      <c r="J33" s="61"/>
      <c r="K33" s="61"/>
      <c r="L33" s="167">
        <f>SUM(L11:L30)</f>
        <v>0</v>
      </c>
      <c r="M33" s="78" t="s">
        <v>13</v>
      </c>
      <c r="N33" s="169">
        <f>IF('1. Uddelinger'!E37=L33,0,1)</f>
        <v>0</v>
      </c>
    </row>
    <row r="34" spans="1:15" ht="6" customHeight="1" thickTop="1" x14ac:dyDescent="0.25">
      <c r="A34" s="445"/>
      <c r="B34" s="445"/>
      <c r="C34" s="445"/>
      <c r="D34" s="445"/>
      <c r="E34" s="445"/>
      <c r="F34" s="445"/>
      <c r="G34" s="445"/>
      <c r="H34" s="445"/>
      <c r="I34" s="445"/>
      <c r="J34" s="61"/>
      <c r="K34" s="61"/>
      <c r="L34" s="79"/>
      <c r="M34" s="78"/>
    </row>
    <row r="35" spans="1:15" ht="57.75" customHeight="1" x14ac:dyDescent="0.25">
      <c r="A35" s="445"/>
      <c r="B35" s="445"/>
      <c r="C35" s="445"/>
      <c r="D35" s="445"/>
      <c r="E35" s="445"/>
      <c r="F35" s="445"/>
      <c r="G35" s="445"/>
      <c r="H35" s="445"/>
      <c r="I35" s="445"/>
      <c r="J35" s="61"/>
      <c r="K35" s="61"/>
      <c r="L35" s="210" t="s">
        <v>129</v>
      </c>
      <c r="M35" s="78"/>
    </row>
    <row r="36" spans="1:15" ht="14.25" customHeight="1" x14ac:dyDescent="0.25">
      <c r="A36" s="150"/>
      <c r="B36" s="150"/>
      <c r="C36" s="150"/>
      <c r="D36" s="150"/>
      <c r="E36" s="150"/>
      <c r="F36" s="150"/>
      <c r="G36" s="150"/>
      <c r="H36" s="150"/>
      <c r="I36" s="150"/>
      <c r="J36" s="61"/>
      <c r="K36" s="61"/>
      <c r="L36" s="124">
        <f>B8</f>
        <v>0</v>
      </c>
      <c r="M36" s="78"/>
    </row>
    <row r="37" spans="1:15" s="131" customFormat="1" ht="35.1" customHeight="1" thickBot="1" x14ac:dyDescent="0.3">
      <c r="A37" s="410" t="s">
        <v>109</v>
      </c>
      <c r="B37" s="410"/>
      <c r="C37" s="410"/>
      <c r="D37" s="410"/>
      <c r="E37" s="410"/>
      <c r="F37" s="410"/>
      <c r="G37" s="410"/>
      <c r="H37" s="410"/>
      <c r="I37" s="410"/>
      <c r="J37" s="134"/>
      <c r="K37" s="134"/>
      <c r="L37" s="134"/>
      <c r="M37" s="134"/>
      <c r="N37" s="146"/>
      <c r="O37" s="134"/>
    </row>
    <row r="38" spans="1:15" s="131" customFormat="1" ht="54.75" customHeight="1" x14ac:dyDescent="0.25">
      <c r="A38" s="443" t="s">
        <v>30</v>
      </c>
      <c r="B38" s="443"/>
      <c r="C38" s="443"/>
      <c r="D38" s="443"/>
      <c r="E38" s="443"/>
      <c r="F38" s="443"/>
      <c r="G38" s="443"/>
      <c r="H38" s="443"/>
      <c r="I38" s="443"/>
      <c r="J38" s="443"/>
      <c r="K38" s="443"/>
      <c r="L38" s="443"/>
      <c r="M38" s="443"/>
      <c r="N38" s="443"/>
      <c r="O38" s="443"/>
    </row>
    <row r="39" spans="1:15" s="131" customFormat="1" ht="12" customHeight="1" x14ac:dyDescent="0.25">
      <c r="A39" s="213"/>
      <c r="B39" s="213"/>
      <c r="C39" s="213"/>
      <c r="D39" s="213"/>
      <c r="E39" s="213"/>
      <c r="F39" s="213"/>
      <c r="G39" s="213"/>
      <c r="H39" s="213"/>
      <c r="I39" s="213"/>
      <c r="J39" s="213"/>
      <c r="K39" s="213"/>
      <c r="L39" s="213"/>
      <c r="M39" s="213"/>
      <c r="N39" s="146"/>
      <c r="O39" s="213"/>
    </row>
    <row r="40" spans="1:15" x14ac:dyDescent="0.25">
      <c r="A40" s="247" t="s">
        <v>9</v>
      </c>
      <c r="B40" s="255">
        <f>'1. Uddelinger'!E37</f>
        <v>0</v>
      </c>
      <c r="C40" s="61" t="s">
        <v>363</v>
      </c>
      <c r="D40" s="61"/>
      <c r="E40" s="61"/>
      <c r="F40" s="61"/>
      <c r="G40" s="61"/>
      <c r="H40" s="61"/>
      <c r="I40" s="61"/>
      <c r="J40" s="61"/>
      <c r="K40" s="61"/>
    </row>
    <row r="41" spans="1:15" x14ac:dyDescent="0.25">
      <c r="A41" s="247"/>
      <c r="B41" s="256"/>
      <c r="C41" s="61"/>
      <c r="D41" s="61"/>
      <c r="E41" s="61"/>
      <c r="F41" s="61"/>
      <c r="G41" s="61"/>
      <c r="H41" s="61"/>
      <c r="I41" s="61"/>
      <c r="J41" s="61"/>
      <c r="K41" s="61"/>
    </row>
    <row r="42" spans="1:15" s="131" customFormat="1" x14ac:dyDescent="0.25">
      <c r="L42" s="31" t="s">
        <v>29</v>
      </c>
      <c r="N42" s="146"/>
    </row>
    <row r="43" spans="1:15" s="131" customFormat="1" ht="15.75" thickBot="1" x14ac:dyDescent="0.3">
      <c r="L43" s="31"/>
      <c r="N43" s="146"/>
    </row>
    <row r="44" spans="1:15" ht="15.75" thickBot="1" x14ac:dyDescent="0.3">
      <c r="A44" s="450" t="s">
        <v>90</v>
      </c>
      <c r="B44" s="450"/>
      <c r="C44" s="450"/>
      <c r="D44" s="450"/>
      <c r="E44" s="450"/>
      <c r="F44" s="450"/>
      <c r="G44" s="450"/>
      <c r="H44" s="450"/>
      <c r="I44" s="450"/>
      <c r="J44" s="257"/>
      <c r="K44" s="257"/>
      <c r="L44" s="346"/>
      <c r="M44" s="219" t="s">
        <v>13</v>
      </c>
      <c r="O44" s="251"/>
    </row>
    <row r="45" spans="1:15" ht="15.75" thickBot="1" x14ac:dyDescent="0.3">
      <c r="A45" s="450"/>
      <c r="B45" s="450"/>
      <c r="C45" s="450"/>
      <c r="D45" s="450"/>
      <c r="E45" s="450"/>
      <c r="F45" s="450"/>
      <c r="G45" s="450"/>
      <c r="H45" s="450"/>
      <c r="I45" s="450"/>
      <c r="J45" s="257"/>
      <c r="K45" s="257"/>
      <c r="L45" s="258"/>
      <c r="M45" s="257"/>
      <c r="O45" s="251"/>
    </row>
    <row r="46" spans="1:15" ht="15.75" thickBot="1" x14ac:dyDescent="0.3">
      <c r="A46" s="454" t="s">
        <v>31</v>
      </c>
      <c r="B46" s="454"/>
      <c r="C46" s="454"/>
      <c r="D46" s="454"/>
      <c r="E46" s="454"/>
      <c r="F46" s="454"/>
      <c r="G46" s="454"/>
      <c r="H46" s="454"/>
      <c r="I46" s="454"/>
      <c r="J46" s="259"/>
      <c r="K46" s="259"/>
      <c r="L46" s="346"/>
      <c r="M46" s="78" t="s">
        <v>13</v>
      </c>
    </row>
    <row r="47" spans="1:15" ht="15.75" thickBot="1" x14ac:dyDescent="0.3">
      <c r="A47" s="454"/>
      <c r="B47" s="454"/>
      <c r="C47" s="454"/>
      <c r="D47" s="454"/>
      <c r="E47" s="454"/>
      <c r="F47" s="454"/>
      <c r="G47" s="454"/>
      <c r="H47" s="454"/>
      <c r="I47" s="454"/>
      <c r="J47" s="259"/>
      <c r="K47" s="259"/>
      <c r="L47" s="260"/>
      <c r="M47" s="259"/>
    </row>
    <row r="48" spans="1:15" ht="15.75" thickBot="1" x14ac:dyDescent="0.3">
      <c r="A48" s="450" t="s">
        <v>125</v>
      </c>
      <c r="B48" s="450"/>
      <c r="C48" s="450"/>
      <c r="D48" s="450"/>
      <c r="E48" s="450"/>
      <c r="F48" s="450"/>
      <c r="G48" s="450"/>
      <c r="H48" s="450"/>
      <c r="I48" s="450"/>
      <c r="J48" s="257"/>
      <c r="K48" s="257"/>
      <c r="L48" s="346"/>
      <c r="M48" s="219" t="s">
        <v>13</v>
      </c>
      <c r="O48" s="251"/>
    </row>
    <row r="49" spans="1:15" ht="15.75" thickBot="1" x14ac:dyDescent="0.3">
      <c r="A49" s="450"/>
      <c r="B49" s="450"/>
      <c r="C49" s="450"/>
      <c r="D49" s="450"/>
      <c r="E49" s="450"/>
      <c r="F49" s="450"/>
      <c r="G49" s="450"/>
      <c r="H49" s="450"/>
      <c r="I49" s="450"/>
      <c r="J49" s="257"/>
      <c r="K49" s="257"/>
      <c r="L49" s="258"/>
      <c r="M49" s="257"/>
      <c r="O49" s="251"/>
    </row>
    <row r="50" spans="1:15" ht="15.75" thickBot="1" x14ac:dyDescent="0.3">
      <c r="A50" s="454" t="s">
        <v>91</v>
      </c>
      <c r="B50" s="454"/>
      <c r="C50" s="454"/>
      <c r="D50" s="454"/>
      <c r="E50" s="454"/>
      <c r="F50" s="454"/>
      <c r="G50" s="454"/>
      <c r="H50" s="454"/>
      <c r="I50" s="454"/>
      <c r="J50" s="259"/>
      <c r="K50" s="259"/>
      <c r="L50" s="261">
        <f>'1. Uddelinger'!H37</f>
        <v>0</v>
      </c>
      <c r="M50" s="78" t="s">
        <v>13</v>
      </c>
      <c r="N50" s="253"/>
    </row>
    <row r="51" spans="1:15" ht="16.5" customHeight="1" thickBot="1" x14ac:dyDescent="0.3">
      <c r="A51" s="454"/>
      <c r="B51" s="454"/>
      <c r="C51" s="454"/>
      <c r="D51" s="454"/>
      <c r="E51" s="454"/>
      <c r="F51" s="454"/>
      <c r="G51" s="454"/>
      <c r="H51" s="454"/>
      <c r="I51" s="454"/>
      <c r="J51" s="259"/>
      <c r="K51" s="259"/>
      <c r="L51" s="260"/>
      <c r="M51" s="259"/>
    </row>
    <row r="52" spans="1:15" ht="15.75" thickBot="1" x14ac:dyDescent="0.3">
      <c r="A52" s="450" t="s">
        <v>110</v>
      </c>
      <c r="B52" s="450"/>
      <c r="C52" s="450"/>
      <c r="D52" s="450"/>
      <c r="E52" s="450"/>
      <c r="F52" s="450"/>
      <c r="G52" s="450"/>
      <c r="H52" s="450"/>
      <c r="I52" s="450"/>
      <c r="J52" s="257"/>
      <c r="K52" s="257"/>
      <c r="L52" s="346"/>
      <c r="M52" s="219" t="s">
        <v>13</v>
      </c>
      <c r="N52" s="169"/>
      <c r="O52" s="251"/>
    </row>
    <row r="53" spans="1:15" ht="42" customHeight="1" thickBot="1" x14ac:dyDescent="0.3">
      <c r="A53" s="450"/>
      <c r="B53" s="450"/>
      <c r="C53" s="450"/>
      <c r="D53" s="450"/>
      <c r="E53" s="450"/>
      <c r="F53" s="450"/>
      <c r="G53" s="450"/>
      <c r="H53" s="450"/>
      <c r="I53" s="450"/>
      <c r="J53" s="257"/>
      <c r="K53" s="257"/>
      <c r="L53" s="258"/>
      <c r="M53" s="257"/>
      <c r="O53" s="251"/>
    </row>
    <row r="54" spans="1:15" ht="15.75" thickBot="1" x14ac:dyDescent="0.3">
      <c r="A54" s="454" t="s">
        <v>272</v>
      </c>
      <c r="B54" s="454"/>
      <c r="C54" s="454"/>
      <c r="D54" s="454"/>
      <c r="E54" s="454"/>
      <c r="F54" s="454"/>
      <c r="G54" s="454"/>
      <c r="H54" s="454"/>
      <c r="I54" s="454"/>
      <c r="J54" s="259"/>
      <c r="K54" s="259"/>
      <c r="L54" s="346"/>
      <c r="M54" s="78" t="s">
        <v>13</v>
      </c>
    </row>
    <row r="55" spans="1:15" ht="32.25" customHeight="1" thickBot="1" x14ac:dyDescent="0.3">
      <c r="A55" s="454"/>
      <c r="B55" s="454"/>
      <c r="C55" s="454"/>
      <c r="D55" s="454"/>
      <c r="E55" s="454"/>
      <c r="F55" s="454"/>
      <c r="G55" s="454"/>
      <c r="H55" s="454"/>
      <c r="I55" s="454"/>
      <c r="J55" s="259"/>
      <c r="K55" s="259"/>
      <c r="L55" s="260"/>
      <c r="M55" s="259"/>
    </row>
    <row r="56" spans="1:15" ht="15.75" thickBot="1" x14ac:dyDescent="0.3">
      <c r="A56" s="450" t="s">
        <v>111</v>
      </c>
      <c r="B56" s="450"/>
      <c r="C56" s="450"/>
      <c r="D56" s="450"/>
      <c r="E56" s="450"/>
      <c r="F56" s="450"/>
      <c r="G56" s="450"/>
      <c r="H56" s="450"/>
      <c r="I56" s="450"/>
      <c r="J56" s="257"/>
      <c r="K56" s="257"/>
      <c r="L56" s="346"/>
      <c r="M56" s="219" t="s">
        <v>13</v>
      </c>
      <c r="O56" s="251"/>
    </row>
    <row r="57" spans="1:15" ht="30" x14ac:dyDescent="0.25">
      <c r="A57" s="450"/>
      <c r="B57" s="450"/>
      <c r="C57" s="450"/>
      <c r="D57" s="450"/>
      <c r="E57" s="450"/>
      <c r="F57" s="450"/>
      <c r="G57" s="450"/>
      <c r="H57" s="450"/>
      <c r="I57" s="450"/>
      <c r="J57" s="257"/>
      <c r="K57" s="257"/>
      <c r="L57" s="258"/>
      <c r="M57" s="257"/>
      <c r="N57" s="253" t="s">
        <v>256</v>
      </c>
      <c r="O57" s="251"/>
    </row>
    <row r="58" spans="1:15" s="131" customFormat="1" x14ac:dyDescent="0.25">
      <c r="A58" s="262"/>
      <c r="B58" s="262"/>
      <c r="C58" s="262"/>
      <c r="D58" s="262"/>
      <c r="E58" s="262"/>
      <c r="F58" s="262"/>
      <c r="G58" s="262"/>
      <c r="H58" s="262"/>
      <c r="I58" s="262"/>
      <c r="J58" s="259"/>
      <c r="K58" s="259"/>
      <c r="L58" s="260"/>
      <c r="M58" s="259"/>
      <c r="N58" s="146"/>
    </row>
    <row r="59" spans="1:15" s="131" customFormat="1" ht="15" customHeight="1" thickBot="1" x14ac:dyDescent="0.3">
      <c r="A59" s="396" t="s">
        <v>98</v>
      </c>
      <c r="B59" s="396"/>
      <c r="C59" s="396"/>
      <c r="D59" s="396"/>
      <c r="E59" s="396"/>
      <c r="F59" s="396"/>
      <c r="G59" s="396"/>
      <c r="H59" s="396"/>
      <c r="I59" s="396"/>
      <c r="J59" s="61"/>
      <c r="K59" s="61"/>
      <c r="L59" s="167">
        <f>SUM(L44:L56)</f>
        <v>0</v>
      </c>
      <c r="M59" s="78" t="s">
        <v>13</v>
      </c>
      <c r="N59" s="169">
        <f>IF('1. Uddelinger'!E37=L59,0,1)</f>
        <v>0</v>
      </c>
    </row>
    <row r="60" spans="1:15" s="131" customFormat="1" ht="6" customHeight="1" thickTop="1" x14ac:dyDescent="0.25">
      <c r="A60" s="396"/>
      <c r="B60" s="396"/>
      <c r="C60" s="396"/>
      <c r="D60" s="396"/>
      <c r="E60" s="396"/>
      <c r="F60" s="396"/>
      <c r="G60" s="396"/>
      <c r="H60" s="396"/>
      <c r="I60" s="396"/>
      <c r="J60" s="61"/>
      <c r="K60" s="61"/>
      <c r="L60" s="79"/>
      <c r="M60" s="78"/>
      <c r="N60" s="146"/>
    </row>
    <row r="61" spans="1:15" s="131" customFormat="1" ht="57.75" customHeight="1" x14ac:dyDescent="0.25">
      <c r="A61" s="396"/>
      <c r="B61" s="396"/>
      <c r="C61" s="396"/>
      <c r="D61" s="396"/>
      <c r="E61" s="396"/>
      <c r="F61" s="396"/>
      <c r="G61" s="396"/>
      <c r="H61" s="396"/>
      <c r="I61" s="396"/>
      <c r="J61" s="61"/>
      <c r="K61" s="61"/>
      <c r="L61" s="210" t="s">
        <v>129</v>
      </c>
      <c r="M61" s="78"/>
      <c r="N61" s="146"/>
    </row>
    <row r="62" spans="1:15" s="131" customFormat="1" ht="14.25" customHeight="1" x14ac:dyDescent="0.25">
      <c r="A62" s="150"/>
      <c r="B62" s="150"/>
      <c r="C62" s="150"/>
      <c r="D62" s="150"/>
      <c r="E62" s="150"/>
      <c r="F62" s="150"/>
      <c r="G62" s="150"/>
      <c r="H62" s="150"/>
      <c r="I62" s="150"/>
      <c r="J62" s="61"/>
      <c r="K62" s="61"/>
      <c r="L62" s="124">
        <f>B40</f>
        <v>0</v>
      </c>
      <c r="M62" s="78"/>
      <c r="N62" s="146"/>
    </row>
    <row r="63" spans="1:15" s="131" customFormat="1" x14ac:dyDescent="0.25">
      <c r="A63" s="262"/>
      <c r="B63" s="262"/>
      <c r="C63" s="262"/>
      <c r="D63" s="262"/>
      <c r="E63" s="262"/>
      <c r="F63" s="262"/>
      <c r="G63" s="262"/>
      <c r="H63" s="262"/>
      <c r="I63" s="262"/>
      <c r="J63" s="259"/>
      <c r="K63" s="259"/>
      <c r="L63" s="259"/>
      <c r="M63" s="259"/>
      <c r="N63" s="146"/>
    </row>
    <row r="64" spans="1:15" x14ac:dyDescent="0.25">
      <c r="A64" s="211"/>
      <c r="B64" s="211"/>
      <c r="C64" s="211"/>
      <c r="D64" s="211"/>
      <c r="E64" s="211"/>
      <c r="F64" s="211"/>
      <c r="G64" s="211"/>
      <c r="H64" s="211"/>
      <c r="I64" s="211"/>
    </row>
    <row r="65" spans="1:15" ht="35.1" customHeight="1" thickBot="1" x14ac:dyDescent="0.3">
      <c r="A65" s="137" t="s">
        <v>112</v>
      </c>
      <c r="B65" s="134"/>
      <c r="C65" s="134"/>
      <c r="D65" s="134"/>
      <c r="E65" s="134"/>
      <c r="F65" s="134"/>
      <c r="G65" s="134"/>
      <c r="H65" s="134"/>
      <c r="I65" s="134"/>
      <c r="J65" s="134"/>
      <c r="K65" s="134"/>
      <c r="L65" s="134"/>
      <c r="M65" s="134"/>
      <c r="O65" s="134"/>
    </row>
    <row r="66" spans="1:15" ht="60" customHeight="1" x14ac:dyDescent="0.25">
      <c r="A66" s="443" t="s">
        <v>95</v>
      </c>
      <c r="B66" s="443"/>
      <c r="C66" s="443"/>
      <c r="D66" s="443"/>
      <c r="E66" s="443"/>
      <c r="F66" s="443"/>
      <c r="G66" s="443"/>
      <c r="H66" s="443"/>
      <c r="I66" s="443"/>
      <c r="J66" s="443"/>
      <c r="K66" s="443"/>
      <c r="L66" s="443"/>
      <c r="M66" s="443"/>
      <c r="N66" s="443"/>
      <c r="O66" s="443"/>
    </row>
    <row r="67" spans="1:15" ht="60" customHeight="1" x14ac:dyDescent="0.25">
      <c r="A67" s="460" t="s">
        <v>32</v>
      </c>
      <c r="B67" s="460"/>
      <c r="C67" s="460"/>
      <c r="D67" s="460"/>
      <c r="E67" s="212"/>
      <c r="F67" s="212"/>
      <c r="G67" s="212"/>
      <c r="H67" s="212"/>
      <c r="I67" s="212"/>
      <c r="J67" s="213"/>
      <c r="K67" s="213"/>
      <c r="L67" s="213"/>
      <c r="M67" s="213"/>
      <c r="O67" s="213"/>
    </row>
    <row r="68" spans="1:15" x14ac:dyDescent="0.25">
      <c r="A68" s="228" t="s">
        <v>9</v>
      </c>
      <c r="B68" s="255">
        <f>'1. Uddelinger'!E37</f>
        <v>0</v>
      </c>
      <c r="C68" s="144" t="s">
        <v>113</v>
      </c>
      <c r="D68" s="263"/>
      <c r="E68" s="263"/>
      <c r="F68" s="263"/>
      <c r="G68" s="263"/>
      <c r="H68" s="263"/>
      <c r="I68" s="263"/>
      <c r="J68" s="61"/>
      <c r="K68" s="61"/>
      <c r="L68" s="259"/>
      <c r="M68" s="259"/>
    </row>
    <row r="69" spans="1:15" x14ac:dyDescent="0.25">
      <c r="A69" s="264"/>
      <c r="B69" s="265"/>
      <c r="C69" s="265"/>
      <c r="D69" s="265"/>
      <c r="E69" s="265"/>
      <c r="F69" s="265"/>
      <c r="G69" s="265"/>
      <c r="H69" s="265"/>
      <c r="I69" s="265"/>
      <c r="J69" s="259"/>
      <c r="K69" s="259"/>
      <c r="L69" s="259"/>
      <c r="M69" s="259"/>
    </row>
    <row r="70" spans="1:15" x14ac:dyDescent="0.25">
      <c r="A70" s="266"/>
      <c r="B70" s="263"/>
      <c r="C70" s="263"/>
      <c r="D70" s="263"/>
      <c r="E70" s="263"/>
      <c r="F70" s="263"/>
      <c r="G70" s="263"/>
      <c r="H70" s="263"/>
      <c r="I70" s="263"/>
      <c r="J70" s="61"/>
      <c r="K70" s="61"/>
      <c r="L70" s="31" t="s">
        <v>29</v>
      </c>
      <c r="M70" s="61"/>
    </row>
    <row r="71" spans="1:15" ht="15.75" thickBot="1" x14ac:dyDescent="0.3">
      <c r="A71" s="266"/>
      <c r="B71" s="263"/>
      <c r="C71" s="263"/>
      <c r="D71" s="263"/>
      <c r="E71" s="263"/>
      <c r="F71" s="263"/>
      <c r="G71" s="263"/>
      <c r="H71" s="263"/>
      <c r="I71" s="263"/>
      <c r="J71" s="61"/>
      <c r="K71" s="61"/>
      <c r="L71" s="31"/>
      <c r="M71" s="61"/>
    </row>
    <row r="72" spans="1:15" ht="15.75" thickBot="1" x14ac:dyDescent="0.3">
      <c r="A72" s="431" t="s">
        <v>33</v>
      </c>
      <c r="B72" s="431"/>
      <c r="C72" s="431"/>
      <c r="D72" s="431"/>
      <c r="E72" s="431"/>
      <c r="F72" s="431"/>
      <c r="G72" s="431"/>
      <c r="H72" s="431"/>
      <c r="I72" s="431"/>
      <c r="J72" s="21"/>
      <c r="K72" s="21"/>
      <c r="L72" s="346"/>
      <c r="M72" s="219" t="s">
        <v>13</v>
      </c>
      <c r="O72" s="251"/>
    </row>
    <row r="73" spans="1:15" ht="15.75" thickBot="1" x14ac:dyDescent="0.3">
      <c r="A73" s="431"/>
      <c r="B73" s="431"/>
      <c r="C73" s="431"/>
      <c r="D73" s="431"/>
      <c r="E73" s="431"/>
      <c r="F73" s="431"/>
      <c r="G73" s="431"/>
      <c r="H73" s="431"/>
      <c r="I73" s="431"/>
      <c r="J73" s="21"/>
      <c r="K73" s="21"/>
      <c r="L73" s="220"/>
      <c r="M73" s="219"/>
      <c r="N73" s="375" t="s">
        <v>253</v>
      </c>
      <c r="O73" s="251"/>
    </row>
    <row r="74" spans="1:15" ht="15.75" thickBot="1" x14ac:dyDescent="0.3">
      <c r="A74" s="428" t="s">
        <v>34</v>
      </c>
      <c r="B74" s="429"/>
      <c r="C74" s="429"/>
      <c r="D74" s="429"/>
      <c r="E74" s="429"/>
      <c r="F74" s="429"/>
      <c r="G74" s="429"/>
      <c r="H74" s="429"/>
      <c r="I74" s="429"/>
      <c r="J74" s="61"/>
      <c r="K74" s="61"/>
      <c r="L74" s="346"/>
      <c r="M74" s="78" t="s">
        <v>13</v>
      </c>
      <c r="N74" s="451"/>
    </row>
    <row r="75" spans="1:15" ht="15.75" thickBot="1" x14ac:dyDescent="0.3">
      <c r="A75" s="429"/>
      <c r="B75" s="429"/>
      <c r="C75" s="429"/>
      <c r="D75" s="429"/>
      <c r="E75" s="429"/>
      <c r="F75" s="429"/>
      <c r="G75" s="429"/>
      <c r="H75" s="429"/>
      <c r="I75" s="429"/>
      <c r="J75" s="61"/>
      <c r="K75" s="61"/>
      <c r="L75" s="224"/>
      <c r="M75" s="78"/>
      <c r="N75" s="451"/>
    </row>
    <row r="76" spans="1:15" ht="15.75" thickBot="1" x14ac:dyDescent="0.3">
      <c r="A76" s="431" t="s">
        <v>35</v>
      </c>
      <c r="B76" s="431"/>
      <c r="C76" s="431"/>
      <c r="D76" s="431"/>
      <c r="E76" s="431"/>
      <c r="F76" s="431"/>
      <c r="G76" s="431"/>
      <c r="H76" s="431"/>
      <c r="I76" s="431"/>
      <c r="J76" s="21"/>
      <c r="K76" s="21"/>
      <c r="L76" s="346"/>
      <c r="M76" s="219" t="s">
        <v>13</v>
      </c>
      <c r="N76" s="451"/>
      <c r="O76" s="251"/>
    </row>
    <row r="77" spans="1:15" x14ac:dyDescent="0.25">
      <c r="A77" s="431"/>
      <c r="B77" s="431"/>
      <c r="C77" s="431"/>
      <c r="D77" s="431"/>
      <c r="E77" s="431"/>
      <c r="F77" s="431"/>
      <c r="G77" s="431"/>
      <c r="H77" s="431"/>
      <c r="I77" s="431"/>
      <c r="J77" s="21"/>
      <c r="K77" s="21"/>
      <c r="L77" s="220"/>
      <c r="M77" s="219"/>
      <c r="N77" s="451"/>
      <c r="O77" s="251"/>
    </row>
    <row r="78" spans="1:15" s="131" customFormat="1" x14ac:dyDescent="0.25">
      <c r="A78" s="229"/>
      <c r="B78" s="229"/>
      <c r="C78" s="229"/>
      <c r="D78" s="229"/>
      <c r="E78" s="229"/>
      <c r="F78" s="229"/>
      <c r="G78" s="229"/>
      <c r="H78" s="229"/>
      <c r="I78" s="229"/>
      <c r="J78" s="61"/>
      <c r="K78" s="61"/>
      <c r="L78" s="222"/>
      <c r="M78" s="78"/>
      <c r="N78" s="169"/>
    </row>
    <row r="79" spans="1:15" ht="15" customHeight="1" thickBot="1" x14ac:dyDescent="0.3">
      <c r="A79" s="429" t="s">
        <v>98</v>
      </c>
      <c r="B79" s="429"/>
      <c r="C79" s="429"/>
      <c r="D79" s="429"/>
      <c r="E79" s="429"/>
      <c r="F79" s="429"/>
      <c r="G79" s="429"/>
      <c r="H79" s="429"/>
      <c r="I79" s="429"/>
      <c r="J79" s="61"/>
      <c r="K79" s="61"/>
      <c r="L79" s="167">
        <f>SUM(L72:L76)</f>
        <v>0</v>
      </c>
      <c r="M79" s="78" t="s">
        <v>13</v>
      </c>
      <c r="N79" s="169">
        <f>IF('1. Uddelinger'!E37=L79,0,1)</f>
        <v>0</v>
      </c>
    </row>
    <row r="80" spans="1:15" ht="6" customHeight="1" thickTop="1" x14ac:dyDescent="0.25">
      <c r="A80" s="429"/>
      <c r="B80" s="429"/>
      <c r="C80" s="429"/>
      <c r="D80" s="429"/>
      <c r="E80" s="429"/>
      <c r="F80" s="429"/>
      <c r="G80" s="429"/>
      <c r="H80" s="429"/>
      <c r="I80" s="429"/>
      <c r="J80" s="61"/>
      <c r="K80" s="61"/>
      <c r="L80" s="79"/>
      <c r="M80" s="78"/>
    </row>
    <row r="81" spans="1:15" ht="57.75" customHeight="1" x14ac:dyDescent="0.25">
      <c r="A81" s="429"/>
      <c r="B81" s="429"/>
      <c r="C81" s="429"/>
      <c r="D81" s="429"/>
      <c r="E81" s="429"/>
      <c r="F81" s="429"/>
      <c r="G81" s="429"/>
      <c r="H81" s="429"/>
      <c r="I81" s="429"/>
      <c r="J81" s="61"/>
      <c r="K81" s="61"/>
      <c r="L81" s="210" t="s">
        <v>129</v>
      </c>
      <c r="M81" s="78"/>
    </row>
    <row r="82" spans="1:15" ht="14.25" customHeight="1" x14ac:dyDescent="0.25">
      <c r="A82" s="150"/>
      <c r="B82" s="150"/>
      <c r="C82" s="150"/>
      <c r="D82" s="150"/>
      <c r="E82" s="150"/>
      <c r="F82" s="150"/>
      <c r="G82" s="150"/>
      <c r="H82" s="150"/>
      <c r="I82" s="150"/>
      <c r="J82" s="61"/>
      <c r="K82" s="61"/>
      <c r="L82" s="124">
        <f>B68</f>
        <v>0</v>
      </c>
      <c r="M82" s="78"/>
    </row>
    <row r="83" spans="1:15" x14ac:dyDescent="0.25">
      <c r="A83" s="432"/>
      <c r="B83" s="432"/>
      <c r="C83" s="432"/>
      <c r="D83" s="432"/>
      <c r="E83" s="432"/>
      <c r="F83" s="432"/>
      <c r="G83" s="432"/>
      <c r="H83" s="432"/>
      <c r="I83" s="432"/>
      <c r="J83" s="19"/>
      <c r="K83" s="19"/>
      <c r="L83" s="267"/>
      <c r="M83" s="79"/>
      <c r="O83" s="271"/>
    </row>
    <row r="84" spans="1:15" ht="36" customHeight="1" x14ac:dyDescent="0.25">
      <c r="A84" s="460" t="s">
        <v>36</v>
      </c>
      <c r="B84" s="460"/>
      <c r="C84" s="460"/>
      <c r="D84" s="460"/>
      <c r="E84" s="212"/>
      <c r="F84" s="212"/>
      <c r="G84" s="212"/>
      <c r="H84" s="212"/>
      <c r="I84" s="212"/>
      <c r="J84" s="213"/>
      <c r="K84" s="213"/>
      <c r="L84" s="213"/>
      <c r="M84" s="213"/>
      <c r="O84" s="213"/>
    </row>
    <row r="85" spans="1:15" x14ac:dyDescent="0.25">
      <c r="A85" s="228" t="s">
        <v>9</v>
      </c>
      <c r="B85" s="255">
        <f>'1. Uddelinger'!E37</f>
        <v>0</v>
      </c>
      <c r="C85" s="144" t="s">
        <v>113</v>
      </c>
      <c r="D85" s="263"/>
      <c r="E85" s="263"/>
      <c r="F85" s="263"/>
      <c r="G85" s="263"/>
      <c r="H85" s="263"/>
      <c r="I85" s="263"/>
      <c r="J85" s="61"/>
      <c r="K85" s="61"/>
      <c r="L85" s="259"/>
      <c r="M85" s="259"/>
    </row>
    <row r="86" spans="1:15" x14ac:dyDescent="0.25">
      <c r="A86" s="264"/>
      <c r="B86" s="265"/>
      <c r="C86" s="265"/>
      <c r="D86" s="265"/>
      <c r="E86" s="265"/>
      <c r="F86" s="265"/>
      <c r="G86" s="265"/>
      <c r="H86" s="265"/>
      <c r="I86" s="265"/>
      <c r="J86" s="259"/>
      <c r="K86" s="259"/>
      <c r="L86" s="259"/>
      <c r="M86" s="259"/>
    </row>
    <row r="87" spans="1:15" x14ac:dyDescent="0.25">
      <c r="A87" s="266"/>
      <c r="B87" s="263"/>
      <c r="C87" s="263"/>
      <c r="D87" s="263"/>
      <c r="E87" s="263"/>
      <c r="F87" s="263"/>
      <c r="G87" s="263"/>
      <c r="H87" s="263"/>
      <c r="I87" s="263"/>
      <c r="J87" s="61"/>
      <c r="K87" s="61"/>
      <c r="L87" s="31" t="s">
        <v>29</v>
      </c>
      <c r="M87" s="61"/>
    </row>
    <row r="88" spans="1:15" ht="15.75" thickBot="1" x14ac:dyDescent="0.3">
      <c r="A88" s="266"/>
      <c r="B88" s="263"/>
      <c r="C88" s="263"/>
      <c r="D88" s="263"/>
      <c r="E88" s="263"/>
      <c r="F88" s="263"/>
      <c r="G88" s="263"/>
      <c r="H88" s="263"/>
      <c r="I88" s="263"/>
      <c r="J88" s="61"/>
      <c r="K88" s="61"/>
      <c r="L88" s="31"/>
      <c r="M88" s="61"/>
    </row>
    <row r="89" spans="1:15" ht="15.75" thickBot="1" x14ac:dyDescent="0.3">
      <c r="A89" s="431" t="s">
        <v>78</v>
      </c>
      <c r="B89" s="431"/>
      <c r="C89" s="431"/>
      <c r="D89" s="431"/>
      <c r="E89" s="431"/>
      <c r="F89" s="431"/>
      <c r="G89" s="431"/>
      <c r="H89" s="431"/>
      <c r="I89" s="431"/>
      <c r="J89" s="21"/>
      <c r="K89" s="21"/>
      <c r="L89" s="346"/>
      <c r="M89" s="219" t="s">
        <v>13</v>
      </c>
      <c r="O89" s="251"/>
    </row>
    <row r="90" spans="1:15" ht="37.5" customHeight="1" thickBot="1" x14ac:dyDescent="0.3">
      <c r="A90" s="431"/>
      <c r="B90" s="431"/>
      <c r="C90" s="431"/>
      <c r="D90" s="431"/>
      <c r="E90" s="431"/>
      <c r="F90" s="431"/>
      <c r="G90" s="431"/>
      <c r="H90" s="431"/>
      <c r="I90" s="431"/>
      <c r="J90" s="21"/>
      <c r="K90" s="21"/>
      <c r="L90" s="220"/>
      <c r="M90" s="219"/>
      <c r="O90" s="251"/>
    </row>
    <row r="91" spans="1:15" ht="15.75" thickBot="1" x14ac:dyDescent="0.3">
      <c r="A91" s="428" t="s">
        <v>37</v>
      </c>
      <c r="B91" s="429"/>
      <c r="C91" s="429"/>
      <c r="D91" s="429"/>
      <c r="E91" s="429"/>
      <c r="F91" s="429"/>
      <c r="G91" s="429"/>
      <c r="H91" s="429"/>
      <c r="I91" s="429"/>
      <c r="J91" s="61"/>
      <c r="K91" s="61"/>
      <c r="L91" s="346"/>
      <c r="M91" s="78" t="s">
        <v>13</v>
      </c>
    </row>
    <row r="92" spans="1:15" ht="15.75" thickBot="1" x14ac:dyDescent="0.3">
      <c r="A92" s="429"/>
      <c r="B92" s="429"/>
      <c r="C92" s="429"/>
      <c r="D92" s="429"/>
      <c r="E92" s="429"/>
      <c r="F92" s="429"/>
      <c r="G92" s="429"/>
      <c r="H92" s="429"/>
      <c r="I92" s="429"/>
      <c r="J92" s="61"/>
      <c r="K92" s="61"/>
      <c r="L92" s="224"/>
      <c r="M92" s="78"/>
      <c r="N92" s="375"/>
    </row>
    <row r="93" spans="1:15" ht="15.75" thickBot="1" x14ac:dyDescent="0.3">
      <c r="A93" s="431" t="s">
        <v>38</v>
      </c>
      <c r="B93" s="431"/>
      <c r="C93" s="431"/>
      <c r="D93" s="431"/>
      <c r="E93" s="431"/>
      <c r="F93" s="431"/>
      <c r="G93" s="431"/>
      <c r="H93" s="431"/>
      <c r="I93" s="431"/>
      <c r="J93" s="21"/>
      <c r="K93" s="21"/>
      <c r="L93" s="346"/>
      <c r="M93" s="219" t="s">
        <v>13</v>
      </c>
      <c r="N93" s="451"/>
      <c r="O93" s="251"/>
    </row>
    <row r="94" spans="1:15" ht="15.75" thickBot="1" x14ac:dyDescent="0.3">
      <c r="A94" s="431"/>
      <c r="B94" s="431"/>
      <c r="C94" s="431"/>
      <c r="D94" s="431"/>
      <c r="E94" s="431"/>
      <c r="F94" s="431"/>
      <c r="G94" s="431"/>
      <c r="H94" s="431"/>
      <c r="I94" s="431"/>
      <c r="J94" s="21"/>
      <c r="K94" s="21"/>
      <c r="L94" s="220"/>
      <c r="M94" s="219"/>
      <c r="N94" s="451"/>
      <c r="O94" s="251"/>
    </row>
    <row r="95" spans="1:15" ht="15.75" thickBot="1" x14ac:dyDescent="0.3">
      <c r="A95" s="428" t="s">
        <v>79</v>
      </c>
      <c r="B95" s="428"/>
      <c r="C95" s="428"/>
      <c r="D95" s="428"/>
      <c r="E95" s="428"/>
      <c r="F95" s="428"/>
      <c r="G95" s="428"/>
      <c r="H95" s="428"/>
      <c r="I95" s="428"/>
      <c r="J95" s="61"/>
      <c r="K95" s="61"/>
      <c r="L95" s="346"/>
      <c r="M95" s="78" t="s">
        <v>13</v>
      </c>
      <c r="N95" s="451"/>
    </row>
    <row r="96" spans="1:15" ht="50.25" customHeight="1" thickBot="1" x14ac:dyDescent="0.3">
      <c r="A96" s="428"/>
      <c r="B96" s="428"/>
      <c r="C96" s="428"/>
      <c r="D96" s="428"/>
      <c r="E96" s="428"/>
      <c r="F96" s="428"/>
      <c r="G96" s="428"/>
      <c r="H96" s="428"/>
      <c r="I96" s="428"/>
      <c r="J96" s="61"/>
      <c r="K96" s="61"/>
      <c r="L96" s="222"/>
      <c r="M96" s="78"/>
      <c r="N96" s="451"/>
    </row>
    <row r="97" spans="1:15" ht="15.75" thickBot="1" x14ac:dyDescent="0.3">
      <c r="A97" s="431" t="s">
        <v>80</v>
      </c>
      <c r="B97" s="433"/>
      <c r="C97" s="433"/>
      <c r="D97" s="433"/>
      <c r="E97" s="433"/>
      <c r="F97" s="433"/>
      <c r="G97" s="433"/>
      <c r="H97" s="433"/>
      <c r="I97" s="433"/>
      <c r="J97" s="21"/>
      <c r="K97" s="21"/>
      <c r="L97" s="346"/>
      <c r="M97" s="219" t="s">
        <v>13</v>
      </c>
      <c r="N97" s="451"/>
      <c r="O97" s="251"/>
    </row>
    <row r="98" spans="1:15" ht="33" customHeight="1" thickBot="1" x14ac:dyDescent="0.3">
      <c r="A98" s="433"/>
      <c r="B98" s="433"/>
      <c r="C98" s="433"/>
      <c r="D98" s="433"/>
      <c r="E98" s="433"/>
      <c r="F98" s="433"/>
      <c r="G98" s="433"/>
      <c r="H98" s="433"/>
      <c r="I98" s="433"/>
      <c r="J98" s="21"/>
      <c r="K98" s="21"/>
      <c r="L98" s="240"/>
      <c r="M98" s="219"/>
      <c r="N98" s="169"/>
      <c r="O98" s="251"/>
    </row>
    <row r="99" spans="1:15" ht="15.75" customHeight="1" thickBot="1" x14ac:dyDescent="0.3">
      <c r="A99" s="229" t="s">
        <v>39</v>
      </c>
      <c r="B99" s="68"/>
      <c r="C99" s="68"/>
      <c r="D99" s="68"/>
      <c r="E99" s="68"/>
      <c r="F99" s="68"/>
      <c r="G99" s="68"/>
      <c r="H99" s="68"/>
      <c r="I99" s="68"/>
      <c r="J99" s="61"/>
      <c r="K99" s="61"/>
      <c r="L99" s="346"/>
      <c r="M99" s="78" t="s">
        <v>13</v>
      </c>
      <c r="N99" s="166" t="s">
        <v>257</v>
      </c>
    </row>
    <row r="100" spans="1:15" s="131" customFormat="1" x14ac:dyDescent="0.25">
      <c r="A100" s="229"/>
      <c r="B100" s="68"/>
      <c r="C100" s="68"/>
      <c r="D100" s="68"/>
      <c r="E100" s="68"/>
      <c r="F100" s="68"/>
      <c r="G100" s="68"/>
      <c r="H100" s="68"/>
      <c r="I100" s="68"/>
      <c r="J100" s="61"/>
      <c r="K100" s="61"/>
      <c r="L100" s="222"/>
      <c r="M100" s="78"/>
      <c r="N100" s="166" t="s">
        <v>258</v>
      </c>
    </row>
    <row r="101" spans="1:15" ht="15" customHeight="1" thickBot="1" x14ac:dyDescent="0.3">
      <c r="A101" s="229" t="s">
        <v>73</v>
      </c>
      <c r="B101" s="68"/>
      <c r="C101" s="68"/>
      <c r="D101" s="68"/>
      <c r="E101" s="68"/>
      <c r="F101" s="68"/>
      <c r="G101" s="68"/>
      <c r="H101" s="68"/>
      <c r="I101" s="68"/>
      <c r="J101" s="61"/>
      <c r="K101" s="61"/>
      <c r="L101" s="167">
        <f>SUM(L89:L99)</f>
        <v>0</v>
      </c>
      <c r="M101" s="78" t="s">
        <v>13</v>
      </c>
      <c r="N101" s="169">
        <f>IF('1. Uddelinger'!E37=L101,0,1)</f>
        <v>0</v>
      </c>
    </row>
    <row r="102" spans="1:15" ht="6" customHeight="1" thickTop="1" x14ac:dyDescent="0.25">
      <c r="A102" s="68"/>
      <c r="B102" s="68"/>
      <c r="C102" s="68"/>
      <c r="D102" s="68"/>
      <c r="E102" s="68"/>
      <c r="F102" s="68"/>
      <c r="G102" s="68"/>
      <c r="H102" s="68"/>
      <c r="I102" s="68"/>
      <c r="J102" s="61"/>
      <c r="K102" s="61"/>
      <c r="L102" s="222"/>
      <c r="M102" s="78"/>
      <c r="N102" s="63"/>
    </row>
    <row r="103" spans="1:15" ht="57.75" customHeight="1" x14ac:dyDescent="0.25">
      <c r="A103" s="68"/>
      <c r="B103" s="68"/>
      <c r="C103" s="68"/>
      <c r="D103" s="68"/>
      <c r="E103" s="68"/>
      <c r="F103" s="68"/>
      <c r="G103" s="68"/>
      <c r="H103" s="68"/>
      <c r="I103" s="68"/>
      <c r="J103" s="61"/>
      <c r="K103" s="61"/>
      <c r="L103" s="210" t="s">
        <v>129</v>
      </c>
      <c r="M103" s="78"/>
      <c r="N103" s="246"/>
    </row>
    <row r="104" spans="1:15" ht="14.25" customHeight="1" x14ac:dyDescent="0.25">
      <c r="A104" s="68"/>
      <c r="B104" s="68"/>
      <c r="C104" s="68"/>
      <c r="D104" s="68"/>
      <c r="E104" s="68"/>
      <c r="F104" s="68"/>
      <c r="G104" s="68"/>
      <c r="H104" s="68"/>
      <c r="I104" s="68"/>
      <c r="J104" s="61"/>
      <c r="K104" s="61"/>
      <c r="L104" s="124">
        <f>B85</f>
        <v>0</v>
      </c>
      <c r="M104" s="78"/>
    </row>
    <row r="105" spans="1:15" ht="40.5" customHeight="1" x14ac:dyDescent="0.25">
      <c r="A105" s="68"/>
      <c r="B105" s="68"/>
      <c r="C105" s="68"/>
      <c r="D105" s="68"/>
      <c r="E105" s="68"/>
      <c r="F105" s="68"/>
      <c r="G105" s="68"/>
      <c r="H105" s="68"/>
      <c r="I105" s="68"/>
      <c r="J105" s="61"/>
      <c r="K105" s="61"/>
      <c r="L105" s="79"/>
      <c r="M105" s="78"/>
    </row>
    <row r="106" spans="1:15" s="131" customFormat="1" ht="35.1" customHeight="1" thickBot="1" x14ac:dyDescent="0.3">
      <c r="A106" s="410" t="s">
        <v>332</v>
      </c>
      <c r="B106" s="410"/>
      <c r="C106" s="410"/>
      <c r="D106" s="410"/>
      <c r="E106" s="410"/>
      <c r="F106" s="410"/>
      <c r="G106" s="410"/>
      <c r="H106" s="410"/>
      <c r="I106" s="410"/>
      <c r="J106" s="134"/>
      <c r="K106" s="134"/>
      <c r="L106" s="134"/>
      <c r="M106" s="134"/>
      <c r="N106" s="136"/>
    </row>
    <row r="107" spans="1:15" s="131" customFormat="1" ht="58.5" customHeight="1" x14ac:dyDescent="0.25">
      <c r="A107" s="443" t="s">
        <v>338</v>
      </c>
      <c r="B107" s="443"/>
      <c r="C107" s="443"/>
      <c r="D107" s="443"/>
      <c r="E107" s="443"/>
      <c r="F107" s="443"/>
      <c r="G107" s="443"/>
      <c r="H107" s="443"/>
      <c r="I107" s="443"/>
      <c r="J107" s="443"/>
      <c r="K107" s="443"/>
      <c r="L107" s="443"/>
      <c r="M107" s="443"/>
      <c r="N107" s="443"/>
    </row>
    <row r="108" spans="1:15" s="131" customFormat="1" ht="12" customHeight="1" x14ac:dyDescent="0.25">
      <c r="A108" s="213"/>
      <c r="B108" s="213"/>
      <c r="C108" s="213"/>
      <c r="D108" s="213"/>
      <c r="E108" s="213"/>
      <c r="F108" s="213"/>
      <c r="G108" s="213"/>
      <c r="H108" s="213"/>
      <c r="I108" s="213"/>
      <c r="J108" s="213"/>
      <c r="K108" s="213"/>
      <c r="L108" s="213"/>
      <c r="M108" s="213"/>
      <c r="N108" s="246"/>
    </row>
    <row r="109" spans="1:15" x14ac:dyDescent="0.25">
      <c r="A109" s="247" t="s">
        <v>9</v>
      </c>
      <c r="B109" s="255">
        <f>'1. Uddelinger'!E37</f>
        <v>0</v>
      </c>
      <c r="C109" s="61" t="s">
        <v>340</v>
      </c>
      <c r="D109" s="61"/>
      <c r="E109" s="61"/>
      <c r="F109" s="61"/>
      <c r="G109" s="61"/>
      <c r="H109" s="61"/>
      <c r="I109" s="61"/>
      <c r="J109" s="61"/>
      <c r="K109" s="61"/>
      <c r="O109" s="133"/>
    </row>
    <row r="110" spans="1:15" x14ac:dyDescent="0.25">
      <c r="A110" s="247"/>
      <c r="B110" s="256"/>
      <c r="C110" s="61"/>
      <c r="D110" s="61"/>
      <c r="E110" s="61"/>
      <c r="F110" s="61"/>
      <c r="G110" s="61"/>
      <c r="H110" s="61"/>
      <c r="I110" s="61"/>
      <c r="J110" s="61"/>
      <c r="K110" s="61"/>
      <c r="O110" s="133"/>
    </row>
    <row r="111" spans="1:15" s="131" customFormat="1" x14ac:dyDescent="0.25">
      <c r="L111" s="31" t="s">
        <v>29</v>
      </c>
      <c r="N111" s="146"/>
    </row>
    <row r="112" spans="1:15" s="131" customFormat="1" ht="15.75" thickBot="1" x14ac:dyDescent="0.3">
      <c r="L112" s="31"/>
      <c r="N112" s="146"/>
    </row>
    <row r="113" spans="1:15" ht="15.75" thickBot="1" x14ac:dyDescent="0.3">
      <c r="A113" s="450" t="s">
        <v>341</v>
      </c>
      <c r="B113" s="450"/>
      <c r="C113" s="450"/>
      <c r="D113" s="450"/>
      <c r="E113" s="450"/>
      <c r="F113" s="450"/>
      <c r="G113" s="450"/>
      <c r="H113" s="450"/>
      <c r="I113" s="450"/>
      <c r="J113" s="257"/>
      <c r="K113" s="257"/>
      <c r="L113" s="346"/>
      <c r="M113" s="219" t="s">
        <v>13</v>
      </c>
      <c r="O113" s="133"/>
    </row>
    <row r="114" spans="1:15" ht="28.5" customHeight="1" thickBot="1" x14ac:dyDescent="0.3">
      <c r="A114" s="450"/>
      <c r="B114" s="450"/>
      <c r="C114" s="450"/>
      <c r="D114" s="450"/>
      <c r="E114" s="450"/>
      <c r="F114" s="450"/>
      <c r="G114" s="450"/>
      <c r="H114" s="450"/>
      <c r="I114" s="450"/>
      <c r="J114" s="257"/>
      <c r="K114" s="257"/>
      <c r="L114" s="258"/>
      <c r="M114" s="257"/>
      <c r="O114" s="133"/>
    </row>
    <row r="115" spans="1:15" ht="15.75" thickBot="1" x14ac:dyDescent="0.3">
      <c r="A115" s="454" t="s">
        <v>344</v>
      </c>
      <c r="B115" s="454"/>
      <c r="C115" s="454"/>
      <c r="D115" s="454"/>
      <c r="E115" s="454"/>
      <c r="F115" s="454"/>
      <c r="G115" s="454"/>
      <c r="H115" s="454"/>
      <c r="I115" s="454"/>
      <c r="J115" s="259"/>
      <c r="K115" s="259"/>
      <c r="L115" s="346"/>
      <c r="M115" s="78" t="s">
        <v>13</v>
      </c>
      <c r="O115" s="133"/>
    </row>
    <row r="116" spans="1:15" ht="43.5" customHeight="1" thickBot="1" x14ac:dyDescent="0.3">
      <c r="A116" s="454"/>
      <c r="B116" s="454"/>
      <c r="C116" s="454"/>
      <c r="D116" s="454"/>
      <c r="E116" s="454"/>
      <c r="F116" s="454"/>
      <c r="G116" s="454"/>
      <c r="H116" s="454"/>
      <c r="I116" s="454"/>
      <c r="J116" s="259"/>
      <c r="K116" s="259"/>
      <c r="L116" s="260"/>
      <c r="M116" s="259"/>
      <c r="O116" s="133"/>
    </row>
    <row r="117" spans="1:15" ht="15.75" thickBot="1" x14ac:dyDescent="0.3">
      <c r="A117" s="450" t="s">
        <v>342</v>
      </c>
      <c r="B117" s="450"/>
      <c r="C117" s="450"/>
      <c r="D117" s="450"/>
      <c r="E117" s="450"/>
      <c r="F117" s="450"/>
      <c r="G117" s="450"/>
      <c r="H117" s="450"/>
      <c r="I117" s="450"/>
      <c r="J117" s="257"/>
      <c r="K117" s="257"/>
      <c r="L117" s="346"/>
      <c r="M117" s="219" t="s">
        <v>13</v>
      </c>
      <c r="O117" s="133"/>
    </row>
    <row r="118" spans="1:15" ht="50.25" customHeight="1" thickBot="1" x14ac:dyDescent="0.3">
      <c r="A118" s="450"/>
      <c r="B118" s="450"/>
      <c r="C118" s="450"/>
      <c r="D118" s="450"/>
      <c r="E118" s="450"/>
      <c r="F118" s="450"/>
      <c r="G118" s="450"/>
      <c r="H118" s="450"/>
      <c r="I118" s="450"/>
      <c r="J118" s="257"/>
      <c r="K118" s="257"/>
      <c r="L118" s="258"/>
      <c r="M118" s="257"/>
      <c r="O118" s="133"/>
    </row>
    <row r="119" spans="1:15" ht="15.75" customHeight="1" thickBot="1" x14ac:dyDescent="0.3">
      <c r="A119" s="454" t="s">
        <v>343</v>
      </c>
      <c r="B119" s="454"/>
      <c r="C119" s="454"/>
      <c r="D119" s="454"/>
      <c r="E119" s="454"/>
      <c r="F119" s="454"/>
      <c r="G119" s="454"/>
      <c r="H119" s="454"/>
      <c r="I119" s="454"/>
      <c r="J119" s="259"/>
      <c r="K119" s="259"/>
      <c r="L119" s="346"/>
      <c r="M119" s="78" t="s">
        <v>13</v>
      </c>
      <c r="O119" s="133"/>
    </row>
    <row r="120" spans="1:15" ht="42" customHeight="1" thickBot="1" x14ac:dyDescent="0.3">
      <c r="A120" s="454"/>
      <c r="B120" s="454"/>
      <c r="C120" s="454"/>
      <c r="D120" s="454"/>
      <c r="E120" s="454"/>
      <c r="F120" s="454"/>
      <c r="G120" s="454"/>
      <c r="H120" s="454"/>
      <c r="I120" s="454"/>
      <c r="J120" s="259"/>
      <c r="K120" s="259"/>
      <c r="L120" s="260"/>
      <c r="M120" s="259"/>
      <c r="N120" s="375" t="s">
        <v>253</v>
      </c>
      <c r="O120" s="133"/>
    </row>
    <row r="121" spans="1:15" ht="15.75" thickBot="1" x14ac:dyDescent="0.3">
      <c r="A121" s="450" t="s">
        <v>72</v>
      </c>
      <c r="B121" s="450"/>
      <c r="C121" s="450"/>
      <c r="D121" s="450"/>
      <c r="E121" s="450"/>
      <c r="F121" s="450"/>
      <c r="G121" s="450"/>
      <c r="H121" s="450"/>
      <c r="I121" s="450"/>
      <c r="J121" s="257"/>
      <c r="K121" s="257"/>
      <c r="L121" s="346"/>
      <c r="M121" s="219" t="s">
        <v>13</v>
      </c>
      <c r="N121" s="451"/>
      <c r="O121" s="133"/>
    </row>
    <row r="122" spans="1:15" x14ac:dyDescent="0.25">
      <c r="A122" s="450"/>
      <c r="B122" s="450"/>
      <c r="C122" s="450"/>
      <c r="D122" s="450"/>
      <c r="E122" s="450"/>
      <c r="F122" s="450"/>
      <c r="G122" s="450"/>
      <c r="H122" s="450"/>
      <c r="I122" s="450"/>
      <c r="J122" s="257"/>
      <c r="K122" s="257"/>
      <c r="L122" s="258"/>
      <c r="M122" s="257"/>
      <c r="N122" s="451"/>
      <c r="O122" s="133"/>
    </row>
    <row r="123" spans="1:15" s="131" customFormat="1" x14ac:dyDescent="0.25">
      <c r="A123" s="262"/>
      <c r="B123" s="262"/>
      <c r="C123" s="262"/>
      <c r="D123" s="262"/>
      <c r="E123" s="262"/>
      <c r="F123" s="262"/>
      <c r="G123" s="262"/>
      <c r="H123" s="262"/>
      <c r="I123" s="262"/>
      <c r="J123" s="259"/>
      <c r="K123" s="259"/>
      <c r="L123" s="260"/>
      <c r="M123" s="259"/>
      <c r="N123" s="451"/>
    </row>
    <row r="124" spans="1:15" s="131" customFormat="1" ht="15" customHeight="1" thickBot="1" x14ac:dyDescent="0.3">
      <c r="A124" s="396" t="s">
        <v>98</v>
      </c>
      <c r="B124" s="396"/>
      <c r="C124" s="396"/>
      <c r="D124" s="396"/>
      <c r="E124" s="396"/>
      <c r="F124" s="396"/>
      <c r="G124" s="396"/>
      <c r="H124" s="396"/>
      <c r="I124" s="396"/>
      <c r="J124" s="61"/>
      <c r="K124" s="61"/>
      <c r="L124" s="167">
        <f>SUM(L113:L121)</f>
        <v>0</v>
      </c>
      <c r="M124" s="78" t="s">
        <v>13</v>
      </c>
      <c r="N124" s="169">
        <f>IF('1. Uddelinger'!E37=L124,0,1)</f>
        <v>0</v>
      </c>
    </row>
    <row r="125" spans="1:15" s="131" customFormat="1" ht="6" customHeight="1" thickTop="1" x14ac:dyDescent="0.25">
      <c r="A125" s="396"/>
      <c r="B125" s="396"/>
      <c r="C125" s="396"/>
      <c r="D125" s="396"/>
      <c r="E125" s="396"/>
      <c r="F125" s="396"/>
      <c r="G125" s="396"/>
      <c r="H125" s="396"/>
      <c r="I125" s="396"/>
      <c r="J125" s="61"/>
      <c r="K125" s="61"/>
      <c r="L125" s="79"/>
      <c r="M125" s="78"/>
      <c r="N125" s="146"/>
    </row>
    <row r="126" spans="1:15" s="131" customFormat="1" ht="57.75" customHeight="1" x14ac:dyDescent="0.25">
      <c r="A126" s="396"/>
      <c r="B126" s="396"/>
      <c r="C126" s="396"/>
      <c r="D126" s="396"/>
      <c r="E126" s="396"/>
      <c r="F126" s="396"/>
      <c r="G126" s="396"/>
      <c r="H126" s="396"/>
      <c r="I126" s="396"/>
      <c r="J126" s="61"/>
      <c r="K126" s="61"/>
      <c r="L126" s="210" t="s">
        <v>129</v>
      </c>
      <c r="M126" s="78"/>
      <c r="N126" s="242" t="s">
        <v>260</v>
      </c>
    </row>
    <row r="127" spans="1:15" s="131" customFormat="1" ht="14.25" customHeight="1" thickBot="1" x14ac:dyDescent="0.3">
      <c r="A127" s="150"/>
      <c r="B127" s="150"/>
      <c r="C127" s="150"/>
      <c r="D127" s="150"/>
      <c r="E127" s="150"/>
      <c r="F127" s="150"/>
      <c r="G127" s="150"/>
      <c r="H127" s="150"/>
      <c r="I127" s="150"/>
      <c r="J127" s="61"/>
      <c r="K127" s="61"/>
      <c r="L127" s="124">
        <f>B109</f>
        <v>0</v>
      </c>
      <c r="M127" s="78"/>
      <c r="N127" s="243">
        <f>SUM(N33+N59+N79+N101+N124)</f>
        <v>0</v>
      </c>
    </row>
    <row r="128" spans="1:15" s="131" customFormat="1" ht="15.75" thickTop="1" x14ac:dyDescent="0.25">
      <c r="A128" s="262"/>
      <c r="B128" s="262"/>
      <c r="C128" s="262"/>
      <c r="D128" s="262"/>
      <c r="E128" s="262"/>
      <c r="F128" s="262"/>
      <c r="G128" s="262"/>
      <c r="H128" s="262"/>
      <c r="I128" s="262"/>
      <c r="J128" s="259"/>
      <c r="K128" s="259"/>
      <c r="L128" s="259"/>
      <c r="M128" s="259"/>
      <c r="N128" s="146"/>
    </row>
    <row r="129" spans="1:15" x14ac:dyDescent="0.25">
      <c r="A129" s="211"/>
      <c r="B129" s="211"/>
      <c r="C129" s="211"/>
      <c r="D129" s="211"/>
      <c r="E129" s="211"/>
      <c r="F129" s="211"/>
      <c r="G129" s="211"/>
      <c r="H129" s="211"/>
      <c r="I129" s="211"/>
      <c r="O129" s="133"/>
    </row>
    <row r="130" spans="1:15" x14ac:dyDescent="0.25">
      <c r="N130" s="169" t="s">
        <v>254</v>
      </c>
      <c r="O130" s="133"/>
    </row>
    <row r="131" spans="1:15" x14ac:dyDescent="0.25">
      <c r="N131" s="127" t="str">
        <f>IF(AND('1. Uddelinger'!E37&gt;0,N127=0),"JA","NEJ")</f>
        <v>NEJ</v>
      </c>
      <c r="O131" s="133"/>
    </row>
    <row r="132" spans="1:15" x14ac:dyDescent="0.25">
      <c r="O132" s="133"/>
    </row>
    <row r="133" spans="1:15" x14ac:dyDescent="0.25">
      <c r="N133" s="169" t="s">
        <v>357</v>
      </c>
      <c r="O133" s="133"/>
    </row>
    <row r="134" spans="1:15" x14ac:dyDescent="0.25">
      <c r="N134" s="127" t="str">
        <f>IF('1. Uddelinger'!E37="","JA","NEJ")</f>
        <v>JA</v>
      </c>
      <c r="O134" s="133"/>
    </row>
    <row r="135" spans="1:15" x14ac:dyDescent="0.25">
      <c r="O135" s="133"/>
    </row>
    <row r="136" spans="1:15" x14ac:dyDescent="0.25">
      <c r="A136" s="461"/>
      <c r="B136" s="461"/>
      <c r="C136" s="461"/>
      <c r="D136" s="259"/>
      <c r="E136" s="259"/>
      <c r="F136" s="259"/>
      <c r="G136" s="259"/>
      <c r="H136" s="259"/>
      <c r="I136" s="259"/>
      <c r="J136" s="259"/>
      <c r="K136" s="259"/>
      <c r="L136" s="259"/>
      <c r="M136" s="259"/>
      <c r="N136" s="272"/>
    </row>
    <row r="137" spans="1:15" hidden="1" x14ac:dyDescent="0.25">
      <c r="N137" s="273"/>
    </row>
    <row r="138" spans="1:15" hidden="1" x14ac:dyDescent="0.25">
      <c r="N138" s="63"/>
    </row>
    <row r="139" spans="1:15" hidden="1" x14ac:dyDescent="0.25">
      <c r="N139" s="63"/>
    </row>
    <row r="140" spans="1:15" hidden="1" x14ac:dyDescent="0.25">
      <c r="N140" s="273"/>
    </row>
    <row r="141" spans="1:15" hidden="1" x14ac:dyDescent="0.25"/>
    <row r="142" spans="1:15" hidden="1" x14ac:dyDescent="0.25"/>
    <row r="143" spans="1:15" hidden="1" x14ac:dyDescent="0.25">
      <c r="N143" s="169"/>
    </row>
    <row r="144" spans="1:15" hidden="1" x14ac:dyDescent="0.25"/>
    <row r="145" spans="14:14" s="133" customFormat="1" hidden="1" x14ac:dyDescent="0.25">
      <c r="N145" s="146"/>
    </row>
    <row r="146" spans="14:14" s="133" customFormat="1" hidden="1" x14ac:dyDescent="0.25">
      <c r="N146" s="375"/>
    </row>
    <row r="147" spans="14:14" s="133" customFormat="1" hidden="1" x14ac:dyDescent="0.25">
      <c r="N147" s="451"/>
    </row>
    <row r="148" spans="14:14" s="133" customFormat="1" hidden="1" x14ac:dyDescent="0.25">
      <c r="N148" s="451"/>
    </row>
    <row r="149" spans="14:14" s="133" customFormat="1" hidden="1" x14ac:dyDescent="0.25">
      <c r="N149" s="451"/>
    </row>
    <row r="150" spans="14:14" s="133" customFormat="1" hidden="1" x14ac:dyDescent="0.25">
      <c r="N150" s="169"/>
    </row>
    <row r="151" spans="14:14" s="133" customFormat="1" hidden="1" x14ac:dyDescent="0.25">
      <c r="N151" s="146"/>
    </row>
    <row r="152" spans="14:14" s="133" customFormat="1" hidden="1" x14ac:dyDescent="0.25">
      <c r="N152" s="146"/>
    </row>
    <row r="153" spans="14:14" s="133" customFormat="1" hidden="1" x14ac:dyDescent="0.25">
      <c r="N153" s="146"/>
    </row>
    <row r="154" spans="14:14" s="133" customFormat="1" hidden="1" x14ac:dyDescent="0.25">
      <c r="N154" s="146"/>
    </row>
    <row r="155" spans="14:14" s="133" customFormat="1" hidden="1" x14ac:dyDescent="0.25">
      <c r="N155" s="146"/>
    </row>
    <row r="156" spans="14:14" s="133" customFormat="1" hidden="1" x14ac:dyDescent="0.25">
      <c r="N156" s="146"/>
    </row>
    <row r="157" spans="14:14" s="133" customFormat="1" hidden="1" x14ac:dyDescent="0.25">
      <c r="N157" s="146"/>
    </row>
    <row r="158" spans="14:14" s="133" customFormat="1" hidden="1" x14ac:dyDescent="0.25">
      <c r="N158" s="146"/>
    </row>
    <row r="159" spans="14:14" s="133" customFormat="1" hidden="1" x14ac:dyDescent="0.25">
      <c r="N159" s="169" t="s">
        <v>255</v>
      </c>
    </row>
    <row r="160" spans="14:14" s="133" customFormat="1" hidden="1" x14ac:dyDescent="0.25">
      <c r="N160" s="127" t="str">
        <f>IF('1. Uddelinger'!E34="","JA","NEJ")</f>
        <v>JA</v>
      </c>
    </row>
  </sheetData>
  <sheetProtection algorithmName="SHA-512" hashValue="pU8etaD/lRhogSI7PYwws4dUNz+t0Z43wTk9WDrAbFP23SemOeXL6dPbb/qmi32BvBWJ376y55POmx82zKpm3g==" saltValue="4GToUwiuhG1MdQRE5w7Jxg==" spinCount="100000" sheet="1" objects="1" scenarios="1"/>
  <protectedRanges>
    <protectedRange sqref="L11 L13 L15 L18 L20 L22 L25 L27 L30 L44 L46 L48 L52 L54 L56 L72 L74 L76 L89 L91 L93 L95 L97 L99 L113 L115 L117 L119 L121" name="Indtastningsfelter"/>
  </protectedRanges>
  <mergeCells count="50">
    <mergeCell ref="B2:L2"/>
    <mergeCell ref="N146:N149"/>
    <mergeCell ref="A18:I19"/>
    <mergeCell ref="A20:I21"/>
    <mergeCell ref="A22:I23"/>
    <mergeCell ref="A74:I75"/>
    <mergeCell ref="A44:I45"/>
    <mergeCell ref="A46:I47"/>
    <mergeCell ref="A48:I49"/>
    <mergeCell ref="A50:I51"/>
    <mergeCell ref="A52:I53"/>
    <mergeCell ref="A54:I55"/>
    <mergeCell ref="A56:I57"/>
    <mergeCell ref="A59:I61"/>
    <mergeCell ref="A66:O66"/>
    <mergeCell ref="A67:D67"/>
    <mergeCell ref="A72:I73"/>
    <mergeCell ref="J3:M3"/>
    <mergeCell ref="A4:O4"/>
    <mergeCell ref="A6:O6"/>
    <mergeCell ref="A11:I12"/>
    <mergeCell ref="A13:I14"/>
    <mergeCell ref="A15:I16"/>
    <mergeCell ref="A33:I35"/>
    <mergeCell ref="A37:I37"/>
    <mergeCell ref="A38:O38"/>
    <mergeCell ref="A25:I26"/>
    <mergeCell ref="A27:I28"/>
    <mergeCell ref="A30:I31"/>
    <mergeCell ref="N73:N77"/>
    <mergeCell ref="A76:I77"/>
    <mergeCell ref="A93:I94"/>
    <mergeCell ref="A95:I96"/>
    <mergeCell ref="A97:I98"/>
    <mergeCell ref="N92:N97"/>
    <mergeCell ref="A136:C136"/>
    <mergeCell ref="A106:I106"/>
    <mergeCell ref="A107:N107"/>
    <mergeCell ref="A113:I114"/>
    <mergeCell ref="A115:I116"/>
    <mergeCell ref="A117:I118"/>
    <mergeCell ref="A119:I120"/>
    <mergeCell ref="N120:N123"/>
    <mergeCell ref="A121:I122"/>
    <mergeCell ref="A124:I126"/>
    <mergeCell ref="A79:I81"/>
    <mergeCell ref="A83:I83"/>
    <mergeCell ref="A84:D84"/>
    <mergeCell ref="A89:I90"/>
    <mergeCell ref="A91:I92"/>
  </mergeCells>
  <conditionalFormatting sqref="L35">
    <cfRule type="expression" dxfId="90" priority="14">
      <formula>$L$33&lt;&gt;$B$8</formula>
    </cfRule>
  </conditionalFormatting>
  <conditionalFormatting sqref="L61">
    <cfRule type="expression" dxfId="89" priority="13">
      <formula>$L$59&lt;&gt;$B$40</formula>
    </cfRule>
  </conditionalFormatting>
  <conditionalFormatting sqref="L81">
    <cfRule type="expression" dxfId="88" priority="12">
      <formula>$L$79&lt;&gt;$B$68</formula>
    </cfRule>
  </conditionalFormatting>
  <conditionalFormatting sqref="L103">
    <cfRule type="expression" dxfId="87" priority="11">
      <formula>$L$101&lt;&gt;$B$85</formula>
    </cfRule>
  </conditionalFormatting>
  <conditionalFormatting sqref="L126">
    <cfRule type="expression" dxfId="86" priority="10">
      <formula>$L$124&lt;&gt;$B$109</formula>
    </cfRule>
  </conditionalFormatting>
  <dataValidations count="2">
    <dataValidation type="whole" allowBlank="1" showInputMessage="1" showErrorMessage="1" error="Der må kun angives positive heltal eller tallet 0" sqref="L1 L122:L1048576 L120 L118 L116 L114 L100:L112 L98 L96 L94 L92 L90 L77:L88 L75 L73 L57:L71 L55 L53 L49:L51 L47 L45 L31:L43 L28:L29 L26 L23:L24 L21 L19 L16:L17 L14 L3:L10 L12">
      <formula1>0</formula1>
      <formula2>999999999999999</formula2>
    </dataValidation>
    <dataValidation type="whole" allowBlank="1" showInputMessage="1" showErrorMessage="1" error="Der må kun angives positive heltal (max 10 cifre) eller tallet 0" sqref="L11 L13 L15 L18 L20 L22 L25 L27 L30 L44 L46 L48 L52 L54 L56 L72 L74 L76 L89 L91 L93 L95 L97 L99 L113 L115 L117 L119 L121">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24CC2331-63CD-4E24-8522-CF3B827B27F1}">
            <xm:f>'1. Uddelinger'!$E$37&lt;1</xm:f>
            <x14:dxf>
              <font>
                <color theme="0" tint="-0.24994659260841701"/>
              </font>
              <fill>
                <patternFill patternType="lightUp"/>
              </fill>
              <border>
                <left/>
                <right/>
                <top/>
                <bottom/>
                <vertical/>
                <horizontal/>
              </border>
            </x14:dxf>
          </x14:cfRule>
          <xm:sqref>L11 L13 L15 L18 L20 L22 L25 L27 L30 L33 L35:L36 L44 L46 L48 L50 L52 L54 L56 L59 L61:L62 L72:L74 L76 L79 L81 L89 L91 L93 L95 L97 L99 L101 L103:L104 L113 L115 L117 L119 L121 L124 L126:L127</xm:sqref>
        </x14:conditionalFormatting>
        <x14:conditionalFormatting xmlns:xm="http://schemas.microsoft.com/office/excel/2006/main">
          <x14:cfRule type="expression" priority="5" id="{56E0E490-FC62-4EF3-8B52-59574D1A05E4}">
            <xm:f>'1. Uddelinger'!$E$37&lt;1</xm:f>
            <x14:dxf>
              <font>
                <color theme="0" tint="-0.24994659260841701"/>
              </font>
              <border>
                <left/>
                <right/>
                <top/>
                <bottom/>
                <vertical/>
                <horizontal/>
              </border>
            </x14:dxf>
          </x14:cfRule>
          <xm:sqref>A1:M1 A2 M2 A3:M9 A11:M1048576 A10:L10</xm:sqref>
        </x14:conditionalFormatting>
        <x14:conditionalFormatting xmlns:xm="http://schemas.microsoft.com/office/excel/2006/main">
          <x14:cfRule type="expression" priority="4" id="{DC7944AA-A9CB-4778-803B-8DF0ECBFEA78}">
            <xm:f>'1. Uddelinger'!$E$40&lt;1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2" id="{5EB119C0-94A0-45D6-93F7-C932C69D00BA}">
            <xm:f>'1. Uddelinger'!$E$37&gt;0</xm:f>
            <x14:dxf>
              <font>
                <color theme="0"/>
              </font>
              <border>
                <left/>
                <right/>
                <top/>
                <bottom/>
                <vertical/>
                <horizontal/>
              </border>
            </x14:dxf>
          </x14:cfRule>
          <x14:cfRule type="expression" priority="3" id="{458B8935-0E39-4627-960E-2C73B77279C8}">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1" id="{ACCF27E6-FE8B-4D6B-9DC9-42890104C376}">
            <xm:f>'1. Uddelinger'!$E$34&lt;1</xm:f>
            <x14:dxf>
              <font>
                <color theme="0" tint="-0.24994659260841701"/>
              </font>
              <border>
                <left/>
                <right/>
                <top/>
                <bottom/>
                <vertical/>
                <horizontal/>
              </border>
            </x14:dxf>
          </x14:cfRule>
          <xm:sqref>M10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83"/>
  <sheetViews>
    <sheetView zoomScaleNormal="100" workbookViewId="0">
      <selection activeCell="L11" sqref="L11"/>
    </sheetView>
  </sheetViews>
  <sheetFormatPr defaultColWidth="0" defaultRowHeight="15" zeroHeight="1" x14ac:dyDescent="0.25"/>
  <cols>
    <col min="1" max="1" width="15.5703125" style="131" customWidth="1"/>
    <col min="2" max="2" width="20.28515625" style="131" customWidth="1"/>
    <col min="3" max="9" width="9.140625" style="131" customWidth="1"/>
    <col min="10" max="10" width="9.5703125" style="131" customWidth="1"/>
    <col min="11" max="11" width="9.140625" style="131" hidden="1" customWidth="1"/>
    <col min="12" max="12" width="21.7109375" style="131" customWidth="1"/>
    <col min="13" max="13" width="75.42578125" style="131" customWidth="1"/>
    <col min="14" max="14" width="80.7109375" style="146" hidden="1" customWidth="1"/>
    <col min="15" max="15" width="4" style="131" hidden="1" customWidth="1"/>
    <col min="16" max="16" width="0" style="133" hidden="1" customWidth="1"/>
    <col min="17" max="16384" width="9.140625" style="133" hidden="1"/>
  </cols>
  <sheetData>
    <row r="1" spans="1:15" ht="6.75" customHeight="1" thickBot="1" x14ac:dyDescent="0.3"/>
    <row r="2" spans="1:15" ht="36" customHeight="1" thickBot="1" x14ac:dyDescent="0.3">
      <c r="B2" s="455" t="s">
        <v>381</v>
      </c>
      <c r="C2" s="456"/>
      <c r="D2" s="456"/>
      <c r="E2" s="456"/>
      <c r="F2" s="456"/>
      <c r="G2" s="456"/>
      <c r="H2" s="456"/>
      <c r="I2" s="456"/>
      <c r="J2" s="456"/>
      <c r="K2" s="456"/>
      <c r="L2" s="457"/>
    </row>
    <row r="3" spans="1:15" s="269" customFormat="1" ht="35.25" customHeight="1" thickBot="1" x14ac:dyDescent="0.3">
      <c r="A3" s="58" t="s">
        <v>287</v>
      </c>
      <c r="B3" s="134"/>
      <c r="C3" s="134"/>
      <c r="D3" s="134"/>
      <c r="E3" s="134"/>
      <c r="F3" s="134"/>
      <c r="G3" s="134"/>
      <c r="H3" s="134"/>
      <c r="I3" s="134"/>
      <c r="J3" s="458"/>
      <c r="K3" s="459"/>
      <c r="L3" s="459"/>
      <c r="M3" s="459"/>
      <c r="N3" s="136" t="s">
        <v>252</v>
      </c>
      <c r="O3" s="134"/>
    </row>
    <row r="4" spans="1:15" ht="61.5" customHeight="1" x14ac:dyDescent="0.25">
      <c r="A4" s="443" t="s">
        <v>329</v>
      </c>
      <c r="B4" s="446"/>
      <c r="C4" s="446"/>
      <c r="D4" s="446"/>
      <c r="E4" s="446"/>
      <c r="F4" s="446"/>
      <c r="G4" s="446"/>
      <c r="H4" s="446"/>
      <c r="I4" s="446"/>
      <c r="J4" s="446"/>
      <c r="K4" s="446"/>
      <c r="L4" s="447"/>
      <c r="M4" s="447"/>
      <c r="N4" s="447"/>
      <c r="O4" s="447"/>
    </row>
    <row r="5" spans="1:15" ht="35.1" customHeight="1" thickBot="1" x14ac:dyDescent="0.3">
      <c r="A5" s="137" t="s">
        <v>114</v>
      </c>
      <c r="B5" s="134"/>
      <c r="C5" s="134"/>
      <c r="D5" s="134"/>
      <c r="E5" s="134"/>
      <c r="F5" s="134"/>
      <c r="G5" s="134"/>
      <c r="H5" s="134"/>
      <c r="I5" s="134"/>
      <c r="J5" s="134"/>
      <c r="K5" s="134"/>
      <c r="L5" s="134"/>
      <c r="M5" s="134"/>
      <c r="N5" s="136"/>
      <c r="O5" s="134"/>
    </row>
    <row r="6" spans="1:15" ht="32.25" customHeight="1" x14ac:dyDescent="0.25">
      <c r="A6" s="443" t="s">
        <v>115</v>
      </c>
      <c r="B6" s="443"/>
      <c r="C6" s="443"/>
      <c r="D6" s="443"/>
      <c r="E6" s="443"/>
      <c r="F6" s="443"/>
      <c r="G6" s="443"/>
      <c r="H6" s="443"/>
      <c r="I6" s="443"/>
      <c r="J6" s="443"/>
      <c r="K6" s="443"/>
      <c r="L6" s="443"/>
      <c r="M6" s="443"/>
      <c r="N6" s="443"/>
      <c r="O6" s="443"/>
    </row>
    <row r="7" spans="1:15" s="141" customFormat="1" ht="9.75" customHeight="1" x14ac:dyDescent="0.25">
      <c r="A7" s="213"/>
      <c r="B7" s="213"/>
      <c r="C7" s="213"/>
      <c r="D7" s="213"/>
      <c r="E7" s="213"/>
      <c r="F7" s="213"/>
      <c r="G7" s="213"/>
      <c r="H7" s="213"/>
      <c r="I7" s="213"/>
      <c r="J7" s="213"/>
      <c r="K7" s="213"/>
      <c r="L7" s="213"/>
      <c r="M7" s="213"/>
      <c r="N7" s="246"/>
      <c r="O7" s="213"/>
    </row>
    <row r="8" spans="1:15" x14ac:dyDescent="0.25">
      <c r="A8" s="247" t="s">
        <v>9</v>
      </c>
      <c r="B8" s="248">
        <f>'1. Uddelinger'!E40</f>
        <v>0</v>
      </c>
      <c r="C8" s="61" t="s">
        <v>366</v>
      </c>
      <c r="D8" s="61"/>
      <c r="E8" s="61"/>
      <c r="F8" s="61"/>
      <c r="G8" s="61"/>
      <c r="H8" s="61"/>
      <c r="I8" s="61"/>
      <c r="J8" s="61"/>
      <c r="K8" s="61"/>
    </row>
    <row r="9" spans="1:15" x14ac:dyDescent="0.25">
      <c r="A9" s="270"/>
    </row>
    <row r="10" spans="1:15" ht="39.75" customHeight="1" thickBot="1" x14ac:dyDescent="0.3">
      <c r="A10" s="149" t="s">
        <v>116</v>
      </c>
      <c r="B10" s="61"/>
      <c r="C10" s="61"/>
      <c r="D10" s="61"/>
      <c r="E10" s="61"/>
      <c r="F10" s="61"/>
      <c r="G10" s="61"/>
      <c r="H10" s="61"/>
      <c r="I10" s="61"/>
      <c r="J10" s="61"/>
      <c r="K10" s="61"/>
      <c r="L10" s="31" t="s">
        <v>29</v>
      </c>
      <c r="M10" s="342"/>
    </row>
    <row r="11" spans="1:15" ht="15" customHeight="1" thickBot="1" x14ac:dyDescent="0.3">
      <c r="A11" s="431" t="s">
        <v>274</v>
      </c>
      <c r="B11" s="431"/>
      <c r="C11" s="431"/>
      <c r="D11" s="431"/>
      <c r="E11" s="431"/>
      <c r="F11" s="431"/>
      <c r="G11" s="431"/>
      <c r="H11" s="431"/>
      <c r="I11" s="431"/>
      <c r="J11" s="21"/>
      <c r="K11" s="21"/>
      <c r="L11" s="346"/>
      <c r="M11" s="219" t="s">
        <v>13</v>
      </c>
      <c r="O11" s="251"/>
    </row>
    <row r="12" spans="1:15" ht="38.25" customHeight="1" thickBot="1" x14ac:dyDescent="0.3">
      <c r="A12" s="431"/>
      <c r="B12" s="431"/>
      <c r="C12" s="431"/>
      <c r="D12" s="431"/>
      <c r="E12" s="431"/>
      <c r="F12" s="431"/>
      <c r="G12" s="431"/>
      <c r="H12" s="431"/>
      <c r="I12" s="431"/>
      <c r="J12" s="21"/>
      <c r="K12" s="21"/>
      <c r="L12" s="220"/>
      <c r="M12" s="219"/>
      <c r="O12" s="251"/>
    </row>
    <row r="13" spans="1:15" ht="15" customHeight="1" thickBot="1" x14ac:dyDescent="0.3">
      <c r="A13" s="428" t="s">
        <v>118</v>
      </c>
      <c r="B13" s="429"/>
      <c r="C13" s="429"/>
      <c r="D13" s="429"/>
      <c r="E13" s="429"/>
      <c r="F13" s="429"/>
      <c r="G13" s="429"/>
      <c r="H13" s="429"/>
      <c r="I13" s="429"/>
      <c r="J13" s="61"/>
      <c r="K13" s="61"/>
      <c r="L13" s="346"/>
      <c r="M13" s="78" t="s">
        <v>13</v>
      </c>
      <c r="O13" s="251"/>
    </row>
    <row r="14" spans="1:15" ht="18" customHeight="1" x14ac:dyDescent="0.25">
      <c r="A14" s="429"/>
      <c r="B14" s="429"/>
      <c r="C14" s="429"/>
      <c r="D14" s="429"/>
      <c r="E14" s="429"/>
      <c r="F14" s="429"/>
      <c r="G14" s="429"/>
      <c r="H14" s="429"/>
      <c r="I14" s="429"/>
      <c r="J14" s="61"/>
      <c r="K14" s="61"/>
      <c r="L14" s="222"/>
      <c r="M14" s="78"/>
      <c r="O14" s="251"/>
    </row>
    <row r="15" spans="1:15" ht="18" customHeight="1" x14ac:dyDescent="0.25">
      <c r="A15" s="150"/>
      <c r="B15" s="150"/>
      <c r="C15" s="150"/>
      <c r="D15" s="150"/>
      <c r="E15" s="150"/>
      <c r="F15" s="150"/>
      <c r="G15" s="150"/>
      <c r="H15" s="150"/>
      <c r="I15" s="150"/>
      <c r="J15" s="61"/>
      <c r="K15" s="61"/>
      <c r="L15" s="222"/>
      <c r="M15" s="78"/>
      <c r="O15" s="251"/>
    </row>
    <row r="16" spans="1:15" ht="38.25" customHeight="1" thickBot="1" x14ac:dyDescent="0.3">
      <c r="A16" s="464" t="s">
        <v>273</v>
      </c>
      <c r="B16" s="464"/>
      <c r="C16" s="464"/>
      <c r="D16" s="464"/>
      <c r="E16" s="464"/>
      <c r="F16" s="464"/>
      <c r="G16" s="464"/>
      <c r="H16" s="464"/>
      <c r="I16" s="150"/>
      <c r="J16" s="61"/>
      <c r="K16" s="61"/>
      <c r="L16" s="222"/>
      <c r="M16" s="78"/>
      <c r="O16" s="251"/>
    </row>
    <row r="17" spans="1:15" ht="15.75" thickBot="1" x14ac:dyDescent="0.3">
      <c r="A17" s="431" t="s">
        <v>119</v>
      </c>
      <c r="B17" s="431"/>
      <c r="C17" s="431"/>
      <c r="D17" s="431"/>
      <c r="E17" s="431"/>
      <c r="F17" s="431"/>
      <c r="G17" s="431"/>
      <c r="H17" s="431"/>
      <c r="I17" s="431"/>
      <c r="J17" s="21"/>
      <c r="K17" s="21"/>
      <c r="L17" s="346"/>
      <c r="M17" s="219" t="s">
        <v>13</v>
      </c>
    </row>
    <row r="18" spans="1:15" ht="27.75" customHeight="1" x14ac:dyDescent="0.25">
      <c r="A18" s="431"/>
      <c r="B18" s="431"/>
      <c r="C18" s="431"/>
      <c r="D18" s="431"/>
      <c r="E18" s="431"/>
      <c r="F18" s="431"/>
      <c r="G18" s="431"/>
      <c r="H18" s="431"/>
      <c r="I18" s="431"/>
      <c r="J18" s="21"/>
      <c r="K18" s="21"/>
      <c r="L18" s="90"/>
      <c r="M18" s="21"/>
    </row>
    <row r="19" spans="1:15" s="131" customFormat="1" ht="27.75" customHeight="1" x14ac:dyDescent="0.25">
      <c r="A19" s="229"/>
      <c r="B19" s="229"/>
      <c r="C19" s="229"/>
      <c r="D19" s="229"/>
      <c r="E19" s="229"/>
      <c r="F19" s="229"/>
      <c r="G19" s="229"/>
      <c r="H19" s="229"/>
      <c r="I19" s="229"/>
      <c r="J19" s="61"/>
      <c r="K19" s="61"/>
      <c r="L19" s="85"/>
      <c r="M19" s="61"/>
      <c r="N19" s="146"/>
    </row>
    <row r="20" spans="1:15" s="131" customFormat="1" ht="38.25" customHeight="1" thickBot="1" x14ac:dyDescent="0.3">
      <c r="A20" s="149" t="s">
        <v>271</v>
      </c>
      <c r="B20" s="61"/>
      <c r="C20" s="61"/>
      <c r="D20" s="61"/>
      <c r="E20" s="61"/>
      <c r="F20" s="61"/>
      <c r="G20" s="61"/>
      <c r="H20" s="61"/>
      <c r="I20" s="61"/>
      <c r="J20" s="61"/>
      <c r="K20" s="61"/>
      <c r="L20" s="85"/>
      <c r="M20" s="61"/>
      <c r="N20" s="146"/>
      <c r="O20" s="251"/>
    </row>
    <row r="21" spans="1:15" ht="15" customHeight="1" thickBot="1" x14ac:dyDescent="0.3">
      <c r="A21" s="433" t="s">
        <v>117</v>
      </c>
      <c r="B21" s="433"/>
      <c r="C21" s="433"/>
      <c r="D21" s="433"/>
      <c r="E21" s="433"/>
      <c r="F21" s="433"/>
      <c r="G21" s="433"/>
      <c r="H21" s="433"/>
      <c r="I21" s="433"/>
      <c r="J21" s="21"/>
      <c r="K21" s="21"/>
      <c r="L21" s="346"/>
      <c r="M21" s="219" t="s">
        <v>13</v>
      </c>
    </row>
    <row r="22" spans="1:15" ht="36.75" customHeight="1" thickBot="1" x14ac:dyDescent="0.3">
      <c r="A22" s="433"/>
      <c r="B22" s="433"/>
      <c r="C22" s="433"/>
      <c r="D22" s="433"/>
      <c r="E22" s="433"/>
      <c r="F22" s="433"/>
      <c r="G22" s="433"/>
      <c r="H22" s="433"/>
      <c r="I22" s="433"/>
      <c r="J22" s="21"/>
      <c r="K22" s="21"/>
      <c r="L22" s="240"/>
      <c r="M22" s="219"/>
    </row>
    <row r="23" spans="1:15" s="131" customFormat="1" ht="15.75" thickBot="1" x14ac:dyDescent="0.3">
      <c r="A23" s="428" t="s">
        <v>120</v>
      </c>
      <c r="B23" s="428"/>
      <c r="C23" s="428"/>
      <c r="D23" s="428"/>
      <c r="E23" s="428"/>
      <c r="F23" s="428"/>
      <c r="G23" s="428"/>
      <c r="H23" s="428"/>
      <c r="I23" s="428"/>
      <c r="J23" s="61"/>
      <c r="K23" s="61"/>
      <c r="L23" s="346"/>
      <c r="M23" s="78" t="s">
        <v>13</v>
      </c>
      <c r="N23" s="146"/>
    </row>
    <row r="24" spans="1:15" s="131" customFormat="1" ht="20.25" customHeight="1" thickBot="1" x14ac:dyDescent="0.3">
      <c r="A24" s="428"/>
      <c r="B24" s="428"/>
      <c r="C24" s="428"/>
      <c r="D24" s="428"/>
      <c r="E24" s="428"/>
      <c r="F24" s="428"/>
      <c r="G24" s="428"/>
      <c r="H24" s="428"/>
      <c r="I24" s="428"/>
      <c r="J24" s="61"/>
      <c r="K24" s="61"/>
      <c r="L24" s="85"/>
      <c r="M24" s="61"/>
      <c r="N24" s="146"/>
    </row>
    <row r="25" spans="1:15" s="131" customFormat="1" ht="15.75" thickBot="1" x14ac:dyDescent="0.3">
      <c r="A25" s="431" t="s">
        <v>121</v>
      </c>
      <c r="B25" s="431"/>
      <c r="C25" s="431"/>
      <c r="D25" s="431"/>
      <c r="E25" s="431"/>
      <c r="F25" s="431"/>
      <c r="G25" s="431"/>
      <c r="H25" s="431"/>
      <c r="I25" s="431"/>
      <c r="J25" s="21"/>
      <c r="K25" s="21"/>
      <c r="L25" s="346"/>
      <c r="M25" s="219" t="s">
        <v>13</v>
      </c>
      <c r="N25" s="146"/>
      <c r="O25" s="251"/>
    </row>
    <row r="26" spans="1:15" s="131" customFormat="1" ht="49.5" customHeight="1" thickBot="1" x14ac:dyDescent="0.3">
      <c r="A26" s="431" t="s">
        <v>12</v>
      </c>
      <c r="B26" s="431"/>
      <c r="C26" s="431"/>
      <c r="D26" s="431"/>
      <c r="E26" s="431"/>
      <c r="F26" s="431"/>
      <c r="G26" s="431"/>
      <c r="H26" s="431"/>
      <c r="I26" s="431"/>
      <c r="J26" s="21"/>
      <c r="K26" s="21"/>
      <c r="L26" s="90"/>
      <c r="M26" s="21"/>
      <c r="N26" s="146"/>
      <c r="O26" s="251"/>
    </row>
    <row r="27" spans="1:15" s="131" customFormat="1" ht="15.75" thickBot="1" x14ac:dyDescent="0.3">
      <c r="A27" s="428" t="s">
        <v>122</v>
      </c>
      <c r="B27" s="428"/>
      <c r="C27" s="428"/>
      <c r="D27" s="428"/>
      <c r="E27" s="428"/>
      <c r="F27" s="428"/>
      <c r="G27" s="428"/>
      <c r="H27" s="428"/>
      <c r="I27" s="428"/>
      <c r="J27" s="61"/>
      <c r="K27" s="61"/>
      <c r="L27" s="346"/>
      <c r="M27" s="78" t="s">
        <v>13</v>
      </c>
      <c r="N27" s="166" t="s">
        <v>257</v>
      </c>
    </row>
    <row r="28" spans="1:15" s="131" customFormat="1" x14ac:dyDescent="0.25">
      <c r="A28" s="428"/>
      <c r="B28" s="428"/>
      <c r="C28" s="428"/>
      <c r="D28" s="428"/>
      <c r="E28" s="428"/>
      <c r="F28" s="428"/>
      <c r="G28" s="428"/>
      <c r="H28" s="428"/>
      <c r="I28" s="428"/>
      <c r="J28" s="61"/>
      <c r="K28" s="61"/>
      <c r="L28" s="85"/>
      <c r="M28" s="61"/>
      <c r="N28" s="166" t="s">
        <v>258</v>
      </c>
    </row>
    <row r="29" spans="1:15" s="131" customFormat="1" ht="16.5" customHeight="1" x14ac:dyDescent="0.25">
      <c r="A29" s="211"/>
      <c r="B29" s="211"/>
      <c r="C29" s="211"/>
      <c r="D29" s="211"/>
      <c r="E29" s="211"/>
      <c r="F29" s="211"/>
      <c r="G29" s="211"/>
      <c r="H29" s="211"/>
      <c r="I29" s="211"/>
      <c r="L29" s="233"/>
      <c r="N29" s="146"/>
    </row>
    <row r="30" spans="1:15" ht="15" customHeight="1" thickBot="1" x14ac:dyDescent="0.3">
      <c r="A30" s="445" t="s">
        <v>97</v>
      </c>
      <c r="B30" s="445"/>
      <c r="C30" s="445"/>
      <c r="D30" s="445"/>
      <c r="E30" s="445"/>
      <c r="F30" s="445"/>
      <c r="G30" s="445"/>
      <c r="H30" s="445"/>
      <c r="I30" s="445"/>
      <c r="J30" s="61"/>
      <c r="K30" s="61"/>
      <c r="L30" s="167">
        <f>SUM(L11:L27)</f>
        <v>0</v>
      </c>
      <c r="M30" s="78" t="s">
        <v>13</v>
      </c>
      <c r="N30" s="169">
        <f>IF('1. Uddelinger'!E40=L30,0,1)</f>
        <v>0</v>
      </c>
    </row>
    <row r="31" spans="1:15" ht="6" customHeight="1" thickTop="1" x14ac:dyDescent="0.25">
      <c r="A31" s="445"/>
      <c r="B31" s="445"/>
      <c r="C31" s="445"/>
      <c r="D31" s="445"/>
      <c r="E31" s="445"/>
      <c r="F31" s="445"/>
      <c r="G31" s="445"/>
      <c r="H31" s="445"/>
      <c r="I31" s="445"/>
      <c r="J31" s="61"/>
      <c r="K31" s="61"/>
      <c r="L31" s="79"/>
      <c r="M31" s="78"/>
    </row>
    <row r="32" spans="1:15" ht="68.25" customHeight="1" x14ac:dyDescent="0.25">
      <c r="A32" s="445"/>
      <c r="B32" s="445"/>
      <c r="C32" s="445"/>
      <c r="D32" s="445"/>
      <c r="E32" s="445"/>
      <c r="F32" s="445"/>
      <c r="G32" s="445"/>
      <c r="H32" s="445"/>
      <c r="I32" s="445"/>
      <c r="J32" s="61"/>
      <c r="K32" s="61"/>
      <c r="L32" s="210" t="s">
        <v>128</v>
      </c>
      <c r="M32" s="78"/>
    </row>
    <row r="33" spans="1:15" ht="14.25" customHeight="1" x14ac:dyDescent="0.25">
      <c r="A33" s="150"/>
      <c r="B33" s="150"/>
      <c r="C33" s="150"/>
      <c r="D33" s="150"/>
      <c r="E33" s="150"/>
      <c r="F33" s="150"/>
      <c r="G33" s="150"/>
      <c r="H33" s="150"/>
      <c r="I33" s="150"/>
      <c r="J33" s="61"/>
      <c r="K33" s="61"/>
      <c r="L33" s="124">
        <f>B8</f>
        <v>0</v>
      </c>
      <c r="M33" s="78"/>
    </row>
    <row r="34" spans="1:15" s="131" customFormat="1" ht="35.1" customHeight="1" thickBot="1" x14ac:dyDescent="0.3">
      <c r="A34" s="410" t="s">
        <v>123</v>
      </c>
      <c r="B34" s="410"/>
      <c r="C34" s="410"/>
      <c r="D34" s="410"/>
      <c r="E34" s="410"/>
      <c r="F34" s="410"/>
      <c r="G34" s="410"/>
      <c r="H34" s="410"/>
      <c r="I34" s="410"/>
      <c r="J34" s="134"/>
      <c r="K34" s="134"/>
      <c r="L34" s="134"/>
      <c r="M34" s="134"/>
      <c r="N34" s="253"/>
      <c r="O34" s="134"/>
    </row>
    <row r="35" spans="1:15" s="131" customFormat="1" ht="58.5" customHeight="1" x14ac:dyDescent="0.25">
      <c r="A35" s="443" t="s">
        <v>30</v>
      </c>
      <c r="B35" s="443"/>
      <c r="C35" s="443"/>
      <c r="D35" s="443"/>
      <c r="E35" s="443"/>
      <c r="F35" s="443"/>
      <c r="G35" s="443"/>
      <c r="H35" s="443"/>
      <c r="I35" s="443"/>
      <c r="J35" s="443"/>
      <c r="K35" s="443"/>
      <c r="L35" s="443"/>
      <c r="M35" s="443"/>
      <c r="N35" s="443"/>
      <c r="O35" s="443"/>
    </row>
    <row r="36" spans="1:15" s="131" customFormat="1" ht="12" customHeight="1" x14ac:dyDescent="0.25">
      <c r="A36" s="213"/>
      <c r="B36" s="213"/>
      <c r="C36" s="213"/>
      <c r="D36" s="213"/>
      <c r="E36" s="213"/>
      <c r="F36" s="213"/>
      <c r="G36" s="213"/>
      <c r="H36" s="213"/>
      <c r="I36" s="213"/>
      <c r="J36" s="213"/>
      <c r="K36" s="213"/>
      <c r="L36" s="213"/>
      <c r="M36" s="213"/>
      <c r="N36" s="169"/>
      <c r="O36" s="213"/>
    </row>
    <row r="37" spans="1:15" x14ac:dyDescent="0.25">
      <c r="A37" s="247" t="s">
        <v>9</v>
      </c>
      <c r="B37" s="255">
        <f>'1. Uddelinger'!E40</f>
        <v>0</v>
      </c>
      <c r="C37" s="61" t="s">
        <v>365</v>
      </c>
      <c r="D37" s="61"/>
      <c r="E37" s="61"/>
      <c r="F37" s="61"/>
      <c r="G37" s="61"/>
      <c r="H37" s="61"/>
      <c r="I37" s="61"/>
      <c r="J37" s="61"/>
      <c r="K37" s="61"/>
    </row>
    <row r="38" spans="1:15" x14ac:dyDescent="0.25">
      <c r="A38" s="247"/>
      <c r="B38" s="256"/>
      <c r="C38" s="61"/>
      <c r="D38" s="61"/>
      <c r="E38" s="61"/>
      <c r="F38" s="61"/>
      <c r="G38" s="61"/>
      <c r="H38" s="61"/>
      <c r="I38" s="61"/>
      <c r="J38" s="61"/>
      <c r="K38" s="61"/>
    </row>
    <row r="39" spans="1:15" s="131" customFormat="1" x14ac:dyDescent="0.25">
      <c r="L39" s="31" t="s">
        <v>29</v>
      </c>
      <c r="N39" s="146"/>
    </row>
    <row r="40" spans="1:15" s="131" customFormat="1" ht="15.75" thickBot="1" x14ac:dyDescent="0.3">
      <c r="L40" s="31"/>
      <c r="N40" s="146"/>
    </row>
    <row r="41" spans="1:15" ht="15.75" thickBot="1" x14ac:dyDescent="0.3">
      <c r="A41" s="450" t="s">
        <v>124</v>
      </c>
      <c r="B41" s="450"/>
      <c r="C41" s="450"/>
      <c r="D41" s="450"/>
      <c r="E41" s="450"/>
      <c r="F41" s="450"/>
      <c r="G41" s="450"/>
      <c r="H41" s="450"/>
      <c r="I41" s="450"/>
      <c r="J41" s="257"/>
      <c r="K41" s="257"/>
      <c r="L41" s="346"/>
      <c r="M41" s="219" t="s">
        <v>13</v>
      </c>
      <c r="O41" s="251"/>
    </row>
    <row r="42" spans="1:15" ht="15.75" thickBot="1" x14ac:dyDescent="0.3">
      <c r="A42" s="450"/>
      <c r="B42" s="450"/>
      <c r="C42" s="450"/>
      <c r="D42" s="450"/>
      <c r="E42" s="450"/>
      <c r="F42" s="450"/>
      <c r="G42" s="450"/>
      <c r="H42" s="450"/>
      <c r="I42" s="450"/>
      <c r="J42" s="257"/>
      <c r="K42" s="257"/>
      <c r="L42" s="258"/>
      <c r="M42" s="257"/>
      <c r="O42" s="251"/>
    </row>
    <row r="43" spans="1:15" ht="15.75" thickBot="1" x14ac:dyDescent="0.3">
      <c r="A43" s="454" t="s">
        <v>31</v>
      </c>
      <c r="B43" s="454"/>
      <c r="C43" s="454"/>
      <c r="D43" s="454"/>
      <c r="E43" s="454"/>
      <c r="F43" s="454"/>
      <c r="G43" s="454"/>
      <c r="H43" s="454"/>
      <c r="I43" s="454"/>
      <c r="J43" s="259"/>
      <c r="K43" s="259"/>
      <c r="L43" s="346"/>
      <c r="M43" s="78" t="s">
        <v>13</v>
      </c>
    </row>
    <row r="44" spans="1:15" ht="15.75" thickBot="1" x14ac:dyDescent="0.3">
      <c r="A44" s="454"/>
      <c r="B44" s="454"/>
      <c r="C44" s="454"/>
      <c r="D44" s="454"/>
      <c r="E44" s="454"/>
      <c r="F44" s="454"/>
      <c r="G44" s="454"/>
      <c r="H44" s="454"/>
      <c r="I44" s="454"/>
      <c r="J44" s="259"/>
      <c r="K44" s="259"/>
      <c r="L44" s="260"/>
      <c r="M44" s="259"/>
    </row>
    <row r="45" spans="1:15" ht="15.75" thickBot="1" x14ac:dyDescent="0.3">
      <c r="A45" s="450" t="s">
        <v>125</v>
      </c>
      <c r="B45" s="450"/>
      <c r="C45" s="450"/>
      <c r="D45" s="450"/>
      <c r="E45" s="450"/>
      <c r="F45" s="450"/>
      <c r="G45" s="450"/>
      <c r="H45" s="450"/>
      <c r="I45" s="450"/>
      <c r="J45" s="257"/>
      <c r="K45" s="257"/>
      <c r="L45" s="346"/>
      <c r="M45" s="219" t="s">
        <v>13</v>
      </c>
      <c r="O45" s="251"/>
    </row>
    <row r="46" spans="1:15" ht="15.75" thickBot="1" x14ac:dyDescent="0.3">
      <c r="A46" s="450"/>
      <c r="B46" s="450"/>
      <c r="C46" s="450"/>
      <c r="D46" s="450"/>
      <c r="E46" s="450"/>
      <c r="F46" s="450"/>
      <c r="G46" s="450"/>
      <c r="H46" s="450"/>
      <c r="I46" s="450"/>
      <c r="J46" s="257"/>
      <c r="K46" s="257"/>
      <c r="L46" s="258"/>
      <c r="M46" s="257"/>
      <c r="O46" s="251"/>
    </row>
    <row r="47" spans="1:15" ht="15.75" thickBot="1" x14ac:dyDescent="0.3">
      <c r="A47" s="454" t="s">
        <v>91</v>
      </c>
      <c r="B47" s="454"/>
      <c r="C47" s="454"/>
      <c r="D47" s="454"/>
      <c r="E47" s="454"/>
      <c r="F47" s="454"/>
      <c r="G47" s="454"/>
      <c r="H47" s="454"/>
      <c r="I47" s="454"/>
      <c r="J47" s="259"/>
      <c r="K47" s="259"/>
      <c r="L47" s="261">
        <f>'1. Uddelinger'!H40</f>
        <v>0</v>
      </c>
      <c r="M47" s="78" t="s">
        <v>13</v>
      </c>
    </row>
    <row r="48" spans="1:15" ht="16.5" customHeight="1" thickBot="1" x14ac:dyDescent="0.3">
      <c r="A48" s="454"/>
      <c r="B48" s="454"/>
      <c r="C48" s="454"/>
      <c r="D48" s="454"/>
      <c r="E48" s="454"/>
      <c r="F48" s="454"/>
      <c r="G48" s="454"/>
      <c r="H48" s="454"/>
      <c r="I48" s="454"/>
      <c r="J48" s="259"/>
      <c r="K48" s="259"/>
      <c r="L48" s="260"/>
      <c r="M48" s="259"/>
    </row>
    <row r="49" spans="1:15" ht="15.75" thickBot="1" x14ac:dyDescent="0.3">
      <c r="A49" s="450" t="s">
        <v>110</v>
      </c>
      <c r="B49" s="450"/>
      <c r="C49" s="450"/>
      <c r="D49" s="450"/>
      <c r="E49" s="450"/>
      <c r="F49" s="450"/>
      <c r="G49" s="450"/>
      <c r="H49" s="450"/>
      <c r="I49" s="450"/>
      <c r="J49" s="257"/>
      <c r="K49" s="257"/>
      <c r="L49" s="346"/>
      <c r="M49" s="219" t="s">
        <v>13</v>
      </c>
      <c r="O49" s="251"/>
    </row>
    <row r="50" spans="1:15" ht="33.75" customHeight="1" thickBot="1" x14ac:dyDescent="0.3">
      <c r="A50" s="450"/>
      <c r="B50" s="450"/>
      <c r="C50" s="450"/>
      <c r="D50" s="450"/>
      <c r="E50" s="450"/>
      <c r="F50" s="450"/>
      <c r="G50" s="450"/>
      <c r="H50" s="450"/>
      <c r="I50" s="450"/>
      <c r="J50" s="257"/>
      <c r="K50" s="257"/>
      <c r="L50" s="258"/>
      <c r="M50" s="257"/>
      <c r="O50" s="251"/>
    </row>
    <row r="51" spans="1:15" ht="15.75" thickBot="1" x14ac:dyDescent="0.3">
      <c r="A51" s="454" t="s">
        <v>272</v>
      </c>
      <c r="B51" s="454"/>
      <c r="C51" s="454"/>
      <c r="D51" s="454"/>
      <c r="E51" s="454"/>
      <c r="F51" s="454"/>
      <c r="G51" s="454"/>
      <c r="H51" s="454"/>
      <c r="I51" s="454"/>
      <c r="J51" s="259"/>
      <c r="K51" s="259"/>
      <c r="L51" s="346"/>
      <c r="M51" s="78" t="s">
        <v>13</v>
      </c>
    </row>
    <row r="52" spans="1:15" ht="33" customHeight="1" thickBot="1" x14ac:dyDescent="0.3">
      <c r="A52" s="454"/>
      <c r="B52" s="454"/>
      <c r="C52" s="454"/>
      <c r="D52" s="454"/>
      <c r="E52" s="454"/>
      <c r="F52" s="454"/>
      <c r="G52" s="454"/>
      <c r="H52" s="454"/>
      <c r="I52" s="454"/>
      <c r="J52" s="259"/>
      <c r="K52" s="259"/>
      <c r="L52" s="260"/>
      <c r="M52" s="259"/>
    </row>
    <row r="53" spans="1:15" ht="15.75" thickBot="1" x14ac:dyDescent="0.3">
      <c r="A53" s="450" t="s">
        <v>72</v>
      </c>
      <c r="B53" s="450"/>
      <c r="C53" s="450"/>
      <c r="D53" s="450"/>
      <c r="E53" s="450"/>
      <c r="F53" s="450"/>
      <c r="G53" s="450"/>
      <c r="H53" s="450"/>
      <c r="I53" s="450"/>
      <c r="J53" s="257"/>
      <c r="K53" s="257"/>
      <c r="L53" s="346"/>
      <c r="M53" s="219" t="s">
        <v>13</v>
      </c>
      <c r="N53" s="253"/>
      <c r="O53" s="251"/>
    </row>
    <row r="54" spans="1:15" x14ac:dyDescent="0.25">
      <c r="A54" s="450"/>
      <c r="B54" s="450"/>
      <c r="C54" s="450"/>
      <c r="D54" s="450"/>
      <c r="E54" s="450"/>
      <c r="F54" s="450"/>
      <c r="G54" s="450"/>
      <c r="H54" s="450"/>
      <c r="I54" s="450"/>
      <c r="J54" s="257"/>
      <c r="K54" s="257"/>
      <c r="L54" s="258"/>
      <c r="M54" s="257"/>
      <c r="N54" s="166" t="s">
        <v>257</v>
      </c>
      <c r="O54" s="251"/>
    </row>
    <row r="55" spans="1:15" s="131" customFormat="1" x14ac:dyDescent="0.25">
      <c r="A55" s="262"/>
      <c r="B55" s="262"/>
      <c r="C55" s="262"/>
      <c r="D55" s="262"/>
      <c r="E55" s="262"/>
      <c r="F55" s="262"/>
      <c r="G55" s="262"/>
      <c r="H55" s="262"/>
      <c r="I55" s="262"/>
      <c r="J55" s="259"/>
      <c r="K55" s="259"/>
      <c r="L55" s="260"/>
      <c r="M55" s="259"/>
      <c r="N55" s="166" t="s">
        <v>258</v>
      </c>
    </row>
    <row r="56" spans="1:15" s="131" customFormat="1" ht="15" customHeight="1" thickBot="1" x14ac:dyDescent="0.3">
      <c r="A56" s="396" t="s">
        <v>98</v>
      </c>
      <c r="B56" s="396"/>
      <c r="C56" s="396"/>
      <c r="D56" s="396"/>
      <c r="E56" s="396"/>
      <c r="F56" s="396"/>
      <c r="G56" s="396"/>
      <c r="H56" s="396"/>
      <c r="I56" s="396"/>
      <c r="J56" s="61"/>
      <c r="K56" s="61"/>
      <c r="L56" s="167">
        <f>SUM(L41:L53)</f>
        <v>0</v>
      </c>
      <c r="M56" s="78" t="s">
        <v>13</v>
      </c>
      <c r="N56" s="169">
        <f>IF('1. Uddelinger'!E40=L56,0,1)</f>
        <v>0</v>
      </c>
    </row>
    <row r="57" spans="1:15" s="131" customFormat="1" ht="6" customHeight="1" thickTop="1" x14ac:dyDescent="0.25">
      <c r="A57" s="396"/>
      <c r="B57" s="396"/>
      <c r="C57" s="396"/>
      <c r="D57" s="396"/>
      <c r="E57" s="396"/>
      <c r="F57" s="396"/>
      <c r="G57" s="396"/>
      <c r="H57" s="396"/>
      <c r="I57" s="396"/>
      <c r="J57" s="61"/>
      <c r="K57" s="61"/>
      <c r="L57" s="79"/>
      <c r="M57" s="78"/>
      <c r="N57" s="146"/>
    </row>
    <row r="58" spans="1:15" s="131" customFormat="1" ht="77.25" customHeight="1" x14ac:dyDescent="0.25">
      <c r="A58" s="396"/>
      <c r="B58" s="396"/>
      <c r="C58" s="396"/>
      <c r="D58" s="396"/>
      <c r="E58" s="396"/>
      <c r="F58" s="396"/>
      <c r="G58" s="396"/>
      <c r="H58" s="396"/>
      <c r="I58" s="396"/>
      <c r="J58" s="61"/>
      <c r="K58" s="61"/>
      <c r="L58" s="210" t="s">
        <v>128</v>
      </c>
      <c r="M58" s="78"/>
      <c r="N58" s="146"/>
    </row>
    <row r="59" spans="1:15" s="131" customFormat="1" ht="14.25" customHeight="1" x14ac:dyDescent="0.25">
      <c r="A59" s="150"/>
      <c r="B59" s="150"/>
      <c r="C59" s="150"/>
      <c r="D59" s="150"/>
      <c r="E59" s="150"/>
      <c r="F59" s="150"/>
      <c r="G59" s="150"/>
      <c r="H59" s="150"/>
      <c r="I59" s="150"/>
      <c r="J59" s="61"/>
      <c r="K59" s="61"/>
      <c r="L59" s="124">
        <f>B8</f>
        <v>0</v>
      </c>
      <c r="M59" s="78"/>
      <c r="N59" s="146"/>
    </row>
    <row r="60" spans="1:15" s="131" customFormat="1" x14ac:dyDescent="0.25">
      <c r="A60" s="262"/>
      <c r="B60" s="262"/>
      <c r="C60" s="262"/>
      <c r="D60" s="262"/>
      <c r="E60" s="262"/>
      <c r="F60" s="262"/>
      <c r="G60" s="262"/>
      <c r="H60" s="262"/>
      <c r="I60" s="262"/>
      <c r="J60" s="259"/>
      <c r="K60" s="259"/>
      <c r="L60" s="259"/>
      <c r="M60" s="259"/>
      <c r="N60" s="253"/>
    </row>
    <row r="61" spans="1:15" x14ac:dyDescent="0.25">
      <c r="A61" s="211"/>
      <c r="B61" s="211"/>
      <c r="C61" s="211"/>
      <c r="D61" s="211"/>
      <c r="E61" s="211"/>
      <c r="F61" s="211"/>
      <c r="G61" s="211"/>
      <c r="H61" s="211"/>
      <c r="I61" s="211"/>
    </row>
    <row r="62" spans="1:15" ht="35.1" customHeight="1" thickBot="1" x14ac:dyDescent="0.3">
      <c r="A62" s="137" t="s">
        <v>126</v>
      </c>
      <c r="B62" s="134"/>
      <c r="C62" s="134"/>
      <c r="D62" s="134"/>
      <c r="E62" s="134"/>
      <c r="F62" s="134"/>
      <c r="G62" s="134"/>
      <c r="H62" s="134"/>
      <c r="I62" s="134"/>
      <c r="J62" s="134"/>
      <c r="K62" s="134"/>
      <c r="L62" s="134"/>
      <c r="M62" s="134"/>
      <c r="N62" s="169"/>
      <c r="O62" s="134"/>
    </row>
    <row r="63" spans="1:15" ht="60" customHeight="1" x14ac:dyDescent="0.25">
      <c r="A63" s="443" t="s">
        <v>95</v>
      </c>
      <c r="B63" s="443"/>
      <c r="C63" s="443"/>
      <c r="D63" s="443"/>
      <c r="E63" s="443"/>
      <c r="F63" s="443"/>
      <c r="G63" s="443"/>
      <c r="H63" s="443"/>
      <c r="I63" s="443"/>
      <c r="J63" s="443"/>
      <c r="K63" s="443"/>
      <c r="L63" s="443"/>
      <c r="M63" s="443"/>
      <c r="N63" s="443"/>
      <c r="O63" s="443"/>
    </row>
    <row r="64" spans="1:15" ht="60" customHeight="1" x14ac:dyDescent="0.25">
      <c r="A64" s="460" t="s">
        <v>32</v>
      </c>
      <c r="B64" s="460"/>
      <c r="C64" s="460"/>
      <c r="D64" s="460"/>
      <c r="E64" s="212"/>
      <c r="F64" s="212"/>
      <c r="G64" s="212"/>
      <c r="H64" s="212"/>
      <c r="I64" s="212"/>
      <c r="J64" s="213"/>
      <c r="K64" s="213"/>
      <c r="L64" s="213"/>
      <c r="M64" s="213"/>
      <c r="O64" s="213"/>
    </row>
    <row r="65" spans="1:15" x14ac:dyDescent="0.25">
      <c r="A65" s="228" t="s">
        <v>9</v>
      </c>
      <c r="B65" s="255">
        <f>'1. Uddelinger'!E40</f>
        <v>0</v>
      </c>
      <c r="C65" s="144" t="s">
        <v>127</v>
      </c>
      <c r="D65" s="263"/>
      <c r="E65" s="263"/>
      <c r="F65" s="263"/>
      <c r="G65" s="263"/>
      <c r="H65" s="263"/>
      <c r="I65" s="263"/>
      <c r="J65" s="61"/>
      <c r="K65" s="61"/>
      <c r="L65" s="259"/>
      <c r="M65" s="259"/>
    </row>
    <row r="66" spans="1:15" x14ac:dyDescent="0.25">
      <c r="A66" s="264"/>
      <c r="B66" s="265"/>
      <c r="C66" s="265"/>
      <c r="D66" s="265"/>
      <c r="E66" s="265"/>
      <c r="F66" s="265"/>
      <c r="G66" s="265"/>
      <c r="H66" s="265"/>
      <c r="I66" s="265"/>
      <c r="J66" s="259"/>
      <c r="K66" s="259"/>
      <c r="L66" s="259"/>
      <c r="M66" s="259"/>
    </row>
    <row r="67" spans="1:15" x14ac:dyDescent="0.25">
      <c r="A67" s="266"/>
      <c r="B67" s="263"/>
      <c r="C67" s="263"/>
      <c r="D67" s="263"/>
      <c r="E67" s="263"/>
      <c r="F67" s="263"/>
      <c r="G67" s="263"/>
      <c r="H67" s="263"/>
      <c r="I67" s="263"/>
      <c r="J67" s="61"/>
      <c r="K67" s="61"/>
      <c r="L67" s="31" t="s">
        <v>29</v>
      </c>
      <c r="M67" s="61"/>
    </row>
    <row r="68" spans="1:15" ht="15.75" thickBot="1" x14ac:dyDescent="0.3">
      <c r="A68" s="266"/>
      <c r="B68" s="263"/>
      <c r="C68" s="263"/>
      <c r="D68" s="263"/>
      <c r="E68" s="263"/>
      <c r="F68" s="263"/>
      <c r="G68" s="263"/>
      <c r="H68" s="263"/>
      <c r="I68" s="263"/>
      <c r="J68" s="61"/>
      <c r="K68" s="61"/>
      <c r="L68" s="31"/>
      <c r="M68" s="61"/>
    </row>
    <row r="69" spans="1:15" ht="15.75" thickBot="1" x14ac:dyDescent="0.3">
      <c r="A69" s="431" t="s">
        <v>33</v>
      </c>
      <c r="B69" s="431"/>
      <c r="C69" s="431"/>
      <c r="D69" s="431"/>
      <c r="E69" s="431"/>
      <c r="F69" s="431"/>
      <c r="G69" s="431"/>
      <c r="H69" s="431"/>
      <c r="I69" s="431"/>
      <c r="J69" s="21"/>
      <c r="K69" s="21"/>
      <c r="L69" s="346"/>
      <c r="M69" s="219" t="s">
        <v>13</v>
      </c>
      <c r="O69" s="251"/>
    </row>
    <row r="70" spans="1:15" ht="15.75" thickBot="1" x14ac:dyDescent="0.3">
      <c r="A70" s="431"/>
      <c r="B70" s="431"/>
      <c r="C70" s="431"/>
      <c r="D70" s="431"/>
      <c r="E70" s="431"/>
      <c r="F70" s="431"/>
      <c r="G70" s="431"/>
      <c r="H70" s="431"/>
      <c r="I70" s="431"/>
      <c r="J70" s="21"/>
      <c r="K70" s="21"/>
      <c r="L70" s="220"/>
      <c r="M70" s="219"/>
      <c r="O70" s="251"/>
    </row>
    <row r="71" spans="1:15" ht="15.75" thickBot="1" x14ac:dyDescent="0.3">
      <c r="A71" s="428" t="s">
        <v>34</v>
      </c>
      <c r="B71" s="429"/>
      <c r="C71" s="429"/>
      <c r="D71" s="429"/>
      <c r="E71" s="429"/>
      <c r="F71" s="429"/>
      <c r="G71" s="429"/>
      <c r="H71" s="429"/>
      <c r="I71" s="429"/>
      <c r="J71" s="61"/>
      <c r="K71" s="61"/>
      <c r="L71" s="346"/>
      <c r="M71" s="78" t="s">
        <v>13</v>
      </c>
    </row>
    <row r="72" spans="1:15" ht="15.75" thickBot="1" x14ac:dyDescent="0.3">
      <c r="A72" s="429"/>
      <c r="B72" s="429"/>
      <c r="C72" s="429"/>
      <c r="D72" s="429"/>
      <c r="E72" s="429"/>
      <c r="F72" s="429"/>
      <c r="G72" s="429"/>
      <c r="H72" s="429"/>
      <c r="I72" s="429"/>
      <c r="J72" s="61"/>
      <c r="K72" s="61"/>
      <c r="L72" s="224"/>
      <c r="M72" s="78"/>
    </row>
    <row r="73" spans="1:15" ht="15.75" thickBot="1" x14ac:dyDescent="0.3">
      <c r="A73" s="431" t="s">
        <v>35</v>
      </c>
      <c r="B73" s="431"/>
      <c r="C73" s="431"/>
      <c r="D73" s="431"/>
      <c r="E73" s="431"/>
      <c r="F73" s="431"/>
      <c r="G73" s="431"/>
      <c r="H73" s="431"/>
      <c r="I73" s="431"/>
      <c r="J73" s="21"/>
      <c r="K73" s="21"/>
      <c r="L73" s="346"/>
      <c r="M73" s="219" t="s">
        <v>13</v>
      </c>
      <c r="O73" s="251"/>
    </row>
    <row r="74" spans="1:15" x14ac:dyDescent="0.25">
      <c r="A74" s="431"/>
      <c r="B74" s="431"/>
      <c r="C74" s="431"/>
      <c r="D74" s="431"/>
      <c r="E74" s="431"/>
      <c r="F74" s="431"/>
      <c r="G74" s="431"/>
      <c r="H74" s="431"/>
      <c r="I74" s="431"/>
      <c r="J74" s="21"/>
      <c r="K74" s="21"/>
      <c r="L74" s="220"/>
      <c r="M74" s="219"/>
      <c r="N74" s="166" t="s">
        <v>257</v>
      </c>
      <c r="O74" s="251"/>
    </row>
    <row r="75" spans="1:15" s="131" customFormat="1" x14ac:dyDescent="0.25">
      <c r="A75" s="229"/>
      <c r="B75" s="229"/>
      <c r="C75" s="229"/>
      <c r="D75" s="229"/>
      <c r="E75" s="229"/>
      <c r="F75" s="229"/>
      <c r="G75" s="229"/>
      <c r="H75" s="229"/>
      <c r="I75" s="229"/>
      <c r="J75" s="61"/>
      <c r="K75" s="61"/>
      <c r="L75" s="222"/>
      <c r="M75" s="78"/>
      <c r="N75" s="166" t="s">
        <v>258</v>
      </c>
    </row>
    <row r="76" spans="1:15" ht="15" customHeight="1" thickBot="1" x14ac:dyDescent="0.3">
      <c r="A76" s="429" t="s">
        <v>98</v>
      </c>
      <c r="B76" s="429"/>
      <c r="C76" s="429"/>
      <c r="D76" s="429"/>
      <c r="E76" s="429"/>
      <c r="F76" s="429"/>
      <c r="G76" s="429"/>
      <c r="H76" s="429"/>
      <c r="I76" s="429"/>
      <c r="J76" s="61"/>
      <c r="K76" s="61"/>
      <c r="L76" s="167">
        <f>SUM(L69:L73)</f>
        <v>0</v>
      </c>
      <c r="M76" s="78" t="s">
        <v>13</v>
      </c>
      <c r="N76" s="465">
        <f>IF('1. Uddelinger'!E40=L76,0,1)</f>
        <v>0</v>
      </c>
    </row>
    <row r="77" spans="1:15" ht="6" customHeight="1" thickTop="1" x14ac:dyDescent="0.25">
      <c r="A77" s="429"/>
      <c r="B77" s="429"/>
      <c r="C77" s="429"/>
      <c r="D77" s="429"/>
      <c r="E77" s="429"/>
      <c r="F77" s="429"/>
      <c r="G77" s="429"/>
      <c r="H77" s="429"/>
      <c r="I77" s="429"/>
      <c r="J77" s="61"/>
      <c r="K77" s="61"/>
      <c r="L77" s="79"/>
      <c r="M77" s="78"/>
      <c r="N77" s="466"/>
    </row>
    <row r="78" spans="1:15" ht="78.75" customHeight="1" x14ac:dyDescent="0.25">
      <c r="A78" s="429"/>
      <c r="B78" s="429"/>
      <c r="C78" s="429"/>
      <c r="D78" s="429"/>
      <c r="E78" s="429"/>
      <c r="F78" s="429"/>
      <c r="G78" s="429"/>
      <c r="H78" s="429"/>
      <c r="I78" s="429"/>
      <c r="J78" s="61"/>
      <c r="K78" s="61"/>
      <c r="L78" s="210" t="s">
        <v>128</v>
      </c>
      <c r="M78" s="78"/>
      <c r="N78" s="466"/>
    </row>
    <row r="79" spans="1:15" ht="14.25" customHeight="1" x14ac:dyDescent="0.25">
      <c r="A79" s="150"/>
      <c r="B79" s="150"/>
      <c r="C79" s="150"/>
      <c r="D79" s="150"/>
      <c r="E79" s="150"/>
      <c r="F79" s="150"/>
      <c r="G79" s="150"/>
      <c r="H79" s="150"/>
      <c r="I79" s="150"/>
      <c r="J79" s="61"/>
      <c r="K79" s="61"/>
      <c r="L79" s="124">
        <f>B8</f>
        <v>0</v>
      </c>
      <c r="M79" s="78"/>
      <c r="N79" s="466"/>
    </row>
    <row r="80" spans="1:15" x14ac:dyDescent="0.25">
      <c r="A80" s="432"/>
      <c r="B80" s="432"/>
      <c r="C80" s="432"/>
      <c r="D80" s="432"/>
      <c r="E80" s="432"/>
      <c r="F80" s="432"/>
      <c r="G80" s="432"/>
      <c r="H80" s="432"/>
      <c r="I80" s="432"/>
      <c r="J80" s="19"/>
      <c r="K80" s="19"/>
      <c r="L80" s="267"/>
      <c r="M80" s="79"/>
      <c r="N80" s="466"/>
      <c r="O80" s="271"/>
    </row>
    <row r="81" spans="1:15" ht="36" customHeight="1" x14ac:dyDescent="0.25">
      <c r="A81" s="460" t="s">
        <v>36</v>
      </c>
      <c r="B81" s="460"/>
      <c r="C81" s="460"/>
      <c r="D81" s="460"/>
      <c r="E81" s="212"/>
      <c r="F81" s="212"/>
      <c r="G81" s="212"/>
      <c r="H81" s="212"/>
      <c r="I81" s="212"/>
      <c r="J81" s="213"/>
      <c r="K81" s="213"/>
      <c r="L81" s="213"/>
      <c r="M81" s="213"/>
      <c r="N81" s="169"/>
      <c r="O81" s="213"/>
    </row>
    <row r="82" spans="1:15" x14ac:dyDescent="0.25">
      <c r="A82" s="228" t="s">
        <v>9</v>
      </c>
      <c r="B82" s="255">
        <f>'1. Uddelinger'!E40</f>
        <v>0</v>
      </c>
      <c r="C82" s="144" t="s">
        <v>94</v>
      </c>
      <c r="D82" s="263"/>
      <c r="E82" s="263"/>
      <c r="F82" s="263"/>
      <c r="G82" s="263"/>
      <c r="H82" s="263"/>
      <c r="I82" s="263"/>
      <c r="J82" s="61"/>
      <c r="K82" s="61"/>
      <c r="L82" s="259"/>
      <c r="M82" s="259"/>
      <c r="N82" s="169"/>
    </row>
    <row r="83" spans="1:15" x14ac:dyDescent="0.25">
      <c r="A83" s="264"/>
      <c r="B83" s="265"/>
      <c r="C83" s="265"/>
      <c r="D83" s="265"/>
      <c r="E83" s="265"/>
      <c r="F83" s="265"/>
      <c r="G83" s="265"/>
      <c r="H83" s="265"/>
      <c r="I83" s="265"/>
      <c r="J83" s="259"/>
      <c r="K83" s="259"/>
      <c r="L83" s="259"/>
      <c r="M83" s="259"/>
    </row>
    <row r="84" spans="1:15" x14ac:dyDescent="0.25">
      <c r="A84" s="266"/>
      <c r="B84" s="263"/>
      <c r="C84" s="263"/>
      <c r="D84" s="263"/>
      <c r="E84" s="263"/>
      <c r="F84" s="263"/>
      <c r="G84" s="263"/>
      <c r="H84" s="263"/>
      <c r="I84" s="263"/>
      <c r="J84" s="61"/>
      <c r="K84" s="61"/>
      <c r="L84" s="31" t="s">
        <v>29</v>
      </c>
      <c r="M84" s="61"/>
    </row>
    <row r="85" spans="1:15" ht="15.75" thickBot="1" x14ac:dyDescent="0.3">
      <c r="A85" s="266"/>
      <c r="B85" s="263"/>
      <c r="C85" s="263"/>
      <c r="D85" s="263"/>
      <c r="E85" s="263"/>
      <c r="F85" s="263"/>
      <c r="G85" s="263"/>
      <c r="H85" s="263"/>
      <c r="I85" s="263"/>
      <c r="J85" s="61"/>
      <c r="K85" s="61"/>
      <c r="L85" s="31"/>
      <c r="M85" s="61"/>
    </row>
    <row r="86" spans="1:15" ht="15.75" thickBot="1" x14ac:dyDescent="0.3">
      <c r="A86" s="431" t="s">
        <v>78</v>
      </c>
      <c r="B86" s="431"/>
      <c r="C86" s="431"/>
      <c r="D86" s="431"/>
      <c r="E86" s="431"/>
      <c r="F86" s="431"/>
      <c r="G86" s="431"/>
      <c r="H86" s="431"/>
      <c r="I86" s="431"/>
      <c r="J86" s="21"/>
      <c r="K86" s="21"/>
      <c r="L86" s="346"/>
      <c r="M86" s="219" t="s">
        <v>13</v>
      </c>
      <c r="O86" s="251"/>
    </row>
    <row r="87" spans="1:15" ht="37.5" customHeight="1" thickBot="1" x14ac:dyDescent="0.3">
      <c r="A87" s="431"/>
      <c r="B87" s="431"/>
      <c r="C87" s="431"/>
      <c r="D87" s="431"/>
      <c r="E87" s="431"/>
      <c r="F87" s="431"/>
      <c r="G87" s="431"/>
      <c r="H87" s="431"/>
      <c r="I87" s="431"/>
      <c r="J87" s="21"/>
      <c r="K87" s="21"/>
      <c r="L87" s="220"/>
      <c r="M87" s="219"/>
      <c r="O87" s="251"/>
    </row>
    <row r="88" spans="1:15" ht="15.75" thickBot="1" x14ac:dyDescent="0.3">
      <c r="A88" s="428" t="s">
        <v>37</v>
      </c>
      <c r="B88" s="429"/>
      <c r="C88" s="429"/>
      <c r="D88" s="429"/>
      <c r="E88" s="429"/>
      <c r="F88" s="429"/>
      <c r="G88" s="429"/>
      <c r="H88" s="429"/>
      <c r="I88" s="429"/>
      <c r="J88" s="61"/>
      <c r="K88" s="61"/>
      <c r="L88" s="346"/>
      <c r="M88" s="78" t="s">
        <v>13</v>
      </c>
    </row>
    <row r="89" spans="1:15" ht="15.75" thickBot="1" x14ac:dyDescent="0.3">
      <c r="A89" s="429"/>
      <c r="B89" s="429"/>
      <c r="C89" s="429"/>
      <c r="D89" s="429"/>
      <c r="E89" s="429"/>
      <c r="F89" s="429"/>
      <c r="G89" s="429"/>
      <c r="H89" s="429"/>
      <c r="I89" s="429"/>
      <c r="J89" s="61"/>
      <c r="K89" s="61"/>
      <c r="L89" s="224"/>
      <c r="M89" s="78"/>
    </row>
    <row r="90" spans="1:15" ht="15.75" thickBot="1" x14ac:dyDescent="0.3">
      <c r="A90" s="431" t="s">
        <v>38</v>
      </c>
      <c r="B90" s="431"/>
      <c r="C90" s="431"/>
      <c r="D90" s="431"/>
      <c r="E90" s="431"/>
      <c r="F90" s="431"/>
      <c r="G90" s="431"/>
      <c r="H90" s="431"/>
      <c r="I90" s="431"/>
      <c r="J90" s="21"/>
      <c r="K90" s="21"/>
      <c r="L90" s="346"/>
      <c r="M90" s="219" t="s">
        <v>13</v>
      </c>
      <c r="O90" s="251"/>
    </row>
    <row r="91" spans="1:15" ht="15.75" thickBot="1" x14ac:dyDescent="0.3">
      <c r="A91" s="431"/>
      <c r="B91" s="431"/>
      <c r="C91" s="431"/>
      <c r="D91" s="431"/>
      <c r="E91" s="431"/>
      <c r="F91" s="431"/>
      <c r="G91" s="431"/>
      <c r="H91" s="431"/>
      <c r="I91" s="431"/>
      <c r="J91" s="21"/>
      <c r="K91" s="21"/>
      <c r="L91" s="220"/>
      <c r="M91" s="219"/>
      <c r="O91" s="251"/>
    </row>
    <row r="92" spans="1:15" ht="15.75" thickBot="1" x14ac:dyDescent="0.3">
      <c r="A92" s="428" t="s">
        <v>79</v>
      </c>
      <c r="B92" s="428"/>
      <c r="C92" s="428"/>
      <c r="D92" s="428"/>
      <c r="E92" s="428"/>
      <c r="F92" s="428"/>
      <c r="G92" s="428"/>
      <c r="H92" s="428"/>
      <c r="I92" s="428"/>
      <c r="J92" s="61"/>
      <c r="K92" s="61"/>
      <c r="L92" s="346"/>
      <c r="M92" s="78" t="s">
        <v>13</v>
      </c>
    </row>
    <row r="93" spans="1:15" ht="50.25" customHeight="1" thickBot="1" x14ac:dyDescent="0.3">
      <c r="A93" s="428"/>
      <c r="B93" s="428"/>
      <c r="C93" s="428"/>
      <c r="D93" s="428"/>
      <c r="E93" s="428"/>
      <c r="F93" s="428"/>
      <c r="G93" s="428"/>
      <c r="H93" s="428"/>
      <c r="I93" s="428"/>
      <c r="J93" s="61"/>
      <c r="K93" s="61"/>
      <c r="L93" s="222"/>
      <c r="M93" s="78"/>
    </row>
    <row r="94" spans="1:15" ht="15.75" thickBot="1" x14ac:dyDescent="0.3">
      <c r="A94" s="431" t="s">
        <v>80</v>
      </c>
      <c r="B94" s="433"/>
      <c r="C94" s="433"/>
      <c r="D94" s="433"/>
      <c r="E94" s="433"/>
      <c r="F94" s="433"/>
      <c r="G94" s="433"/>
      <c r="H94" s="433"/>
      <c r="I94" s="433"/>
      <c r="J94" s="21"/>
      <c r="K94" s="21"/>
      <c r="L94" s="346"/>
      <c r="M94" s="219" t="s">
        <v>13</v>
      </c>
      <c r="O94" s="251"/>
    </row>
    <row r="95" spans="1:15" ht="33" customHeight="1" thickBot="1" x14ac:dyDescent="0.3">
      <c r="A95" s="433"/>
      <c r="B95" s="433"/>
      <c r="C95" s="433"/>
      <c r="D95" s="433"/>
      <c r="E95" s="433"/>
      <c r="F95" s="433"/>
      <c r="G95" s="433"/>
      <c r="H95" s="433"/>
      <c r="I95" s="433"/>
      <c r="J95" s="21"/>
      <c r="K95" s="21"/>
      <c r="L95" s="240"/>
      <c r="M95" s="219"/>
      <c r="N95" s="253"/>
      <c r="O95" s="251"/>
    </row>
    <row r="96" spans="1:15" ht="15.75" thickBot="1" x14ac:dyDescent="0.3">
      <c r="A96" s="229" t="s">
        <v>39</v>
      </c>
      <c r="B96" s="68"/>
      <c r="C96" s="68"/>
      <c r="D96" s="68"/>
      <c r="E96" s="68"/>
      <c r="F96" s="68"/>
      <c r="G96" s="68"/>
      <c r="H96" s="68"/>
      <c r="I96" s="68"/>
      <c r="J96" s="61"/>
      <c r="K96" s="61"/>
      <c r="L96" s="346"/>
      <c r="M96" s="78" t="s">
        <v>13</v>
      </c>
      <c r="N96" s="166" t="s">
        <v>257</v>
      </c>
    </row>
    <row r="97" spans="1:15" s="131" customFormat="1" x14ac:dyDescent="0.25">
      <c r="A97" s="229"/>
      <c r="B97" s="68"/>
      <c r="C97" s="68"/>
      <c r="D97" s="68"/>
      <c r="E97" s="68"/>
      <c r="F97" s="68"/>
      <c r="G97" s="68"/>
      <c r="H97" s="68"/>
      <c r="I97" s="68"/>
      <c r="J97" s="61"/>
      <c r="K97" s="61"/>
      <c r="L97" s="222"/>
      <c r="M97" s="78"/>
      <c r="N97" s="166" t="s">
        <v>258</v>
      </c>
    </row>
    <row r="98" spans="1:15" ht="15" customHeight="1" thickBot="1" x14ac:dyDescent="0.3">
      <c r="A98" s="229" t="s">
        <v>73</v>
      </c>
      <c r="B98" s="68"/>
      <c r="C98" s="68"/>
      <c r="D98" s="68"/>
      <c r="E98" s="68"/>
      <c r="F98" s="68"/>
      <c r="G98" s="68"/>
      <c r="H98" s="68"/>
      <c r="I98" s="68"/>
      <c r="J98" s="61"/>
      <c r="K98" s="61"/>
      <c r="L98" s="167">
        <f>SUM(L86:L96)</f>
        <v>0</v>
      </c>
      <c r="M98" s="78" t="s">
        <v>13</v>
      </c>
      <c r="N98" s="169">
        <f>IF('1. Uddelinger'!E40=L98,0,1)</f>
        <v>0</v>
      </c>
    </row>
    <row r="99" spans="1:15" ht="6" customHeight="1" thickTop="1" x14ac:dyDescent="0.25">
      <c r="A99" s="68"/>
      <c r="B99" s="68"/>
      <c r="C99" s="68"/>
      <c r="D99" s="68"/>
      <c r="E99" s="68"/>
      <c r="F99" s="68"/>
      <c r="G99" s="68"/>
      <c r="H99" s="68"/>
      <c r="I99" s="68"/>
      <c r="J99" s="61"/>
      <c r="K99" s="61"/>
      <c r="L99" s="79"/>
      <c r="M99" s="78"/>
      <c r="N99" s="166"/>
    </row>
    <row r="100" spans="1:15" ht="69.75" customHeight="1" x14ac:dyDescent="0.25">
      <c r="A100" s="68"/>
      <c r="B100" s="68"/>
      <c r="C100" s="68"/>
      <c r="D100" s="68"/>
      <c r="E100" s="68"/>
      <c r="F100" s="68"/>
      <c r="G100" s="68"/>
      <c r="H100" s="68"/>
      <c r="I100" s="68"/>
      <c r="J100" s="61"/>
      <c r="K100" s="61"/>
      <c r="L100" s="210" t="s">
        <v>128</v>
      </c>
      <c r="M100" s="78"/>
      <c r="N100" s="166"/>
    </row>
    <row r="101" spans="1:15" ht="14.25" customHeight="1" x14ac:dyDescent="0.25">
      <c r="A101" s="68"/>
      <c r="B101" s="68"/>
      <c r="C101" s="68"/>
      <c r="D101" s="68"/>
      <c r="E101" s="68"/>
      <c r="F101" s="68"/>
      <c r="G101" s="68"/>
      <c r="H101" s="68"/>
      <c r="I101" s="68"/>
      <c r="J101" s="61"/>
      <c r="K101" s="61"/>
      <c r="L101" s="124">
        <f>B8</f>
        <v>0</v>
      </c>
      <c r="M101" s="78"/>
      <c r="N101" s="169"/>
    </row>
    <row r="102" spans="1:15" x14ac:dyDescent="0.25"/>
    <row r="103" spans="1:15" s="131" customFormat="1" ht="35.1" customHeight="1" thickBot="1" x14ac:dyDescent="0.3">
      <c r="A103" s="410" t="s">
        <v>333</v>
      </c>
      <c r="B103" s="410"/>
      <c r="C103" s="410"/>
      <c r="D103" s="410"/>
      <c r="E103" s="410"/>
      <c r="F103" s="410"/>
      <c r="G103" s="410"/>
      <c r="H103" s="410"/>
      <c r="I103" s="410"/>
      <c r="J103" s="134"/>
      <c r="K103" s="134"/>
      <c r="L103" s="134"/>
      <c r="M103" s="134"/>
      <c r="N103" s="136"/>
    </row>
    <row r="104" spans="1:15" s="131" customFormat="1" ht="58.5" customHeight="1" x14ac:dyDescent="0.25">
      <c r="A104" s="443" t="s">
        <v>338</v>
      </c>
      <c r="B104" s="443"/>
      <c r="C104" s="443"/>
      <c r="D104" s="443"/>
      <c r="E104" s="443"/>
      <c r="F104" s="443"/>
      <c r="G104" s="443"/>
      <c r="H104" s="443"/>
      <c r="I104" s="443"/>
      <c r="J104" s="443"/>
      <c r="K104" s="443"/>
      <c r="L104" s="443"/>
      <c r="M104" s="443"/>
      <c r="N104" s="443"/>
    </row>
    <row r="105" spans="1:15" s="131" customFormat="1" ht="12" customHeight="1" x14ac:dyDescent="0.25">
      <c r="A105" s="213"/>
      <c r="B105" s="213"/>
      <c r="C105" s="213"/>
      <c r="D105" s="213"/>
      <c r="E105" s="213"/>
      <c r="F105" s="213"/>
      <c r="G105" s="213"/>
      <c r="H105" s="213"/>
      <c r="I105" s="213"/>
      <c r="J105" s="213"/>
      <c r="K105" s="213"/>
      <c r="L105" s="213"/>
      <c r="M105" s="213"/>
      <c r="N105" s="246"/>
    </row>
    <row r="106" spans="1:15" x14ac:dyDescent="0.25">
      <c r="A106" s="247" t="s">
        <v>9</v>
      </c>
      <c r="B106" s="255">
        <f>'1. Uddelinger'!E40</f>
        <v>0</v>
      </c>
      <c r="C106" s="61" t="s">
        <v>364</v>
      </c>
      <c r="D106" s="61"/>
      <c r="E106" s="61"/>
      <c r="F106" s="61"/>
      <c r="G106" s="61"/>
      <c r="H106" s="61"/>
      <c r="I106" s="61"/>
      <c r="J106" s="61"/>
      <c r="K106" s="61"/>
      <c r="O106" s="133"/>
    </row>
    <row r="107" spans="1:15" x14ac:dyDescent="0.25">
      <c r="A107" s="247"/>
      <c r="B107" s="256"/>
      <c r="C107" s="61"/>
      <c r="D107" s="61"/>
      <c r="E107" s="61"/>
      <c r="F107" s="61"/>
      <c r="G107" s="61"/>
      <c r="H107" s="61"/>
      <c r="I107" s="61"/>
      <c r="J107" s="61"/>
      <c r="K107" s="61"/>
      <c r="O107" s="133"/>
    </row>
    <row r="108" spans="1:15" s="131" customFormat="1" x14ac:dyDescent="0.25">
      <c r="L108" s="31" t="s">
        <v>29</v>
      </c>
      <c r="N108" s="146"/>
    </row>
    <row r="109" spans="1:15" s="131" customFormat="1" ht="15.75" thickBot="1" x14ac:dyDescent="0.3">
      <c r="L109" s="31"/>
      <c r="N109" s="146"/>
    </row>
    <row r="110" spans="1:15" ht="15.75" thickBot="1" x14ac:dyDescent="0.3">
      <c r="A110" s="450" t="s">
        <v>341</v>
      </c>
      <c r="B110" s="450"/>
      <c r="C110" s="450"/>
      <c r="D110" s="450"/>
      <c r="E110" s="450"/>
      <c r="F110" s="450"/>
      <c r="G110" s="450"/>
      <c r="H110" s="450"/>
      <c r="I110" s="450"/>
      <c r="J110" s="257"/>
      <c r="K110" s="257"/>
      <c r="L110" s="346"/>
      <c r="M110" s="219" t="s">
        <v>13</v>
      </c>
      <c r="O110" s="133"/>
    </row>
    <row r="111" spans="1:15" ht="28.5" customHeight="1" thickBot="1" x14ac:dyDescent="0.3">
      <c r="A111" s="450"/>
      <c r="B111" s="450"/>
      <c r="C111" s="450"/>
      <c r="D111" s="450"/>
      <c r="E111" s="450"/>
      <c r="F111" s="450"/>
      <c r="G111" s="450"/>
      <c r="H111" s="450"/>
      <c r="I111" s="450"/>
      <c r="J111" s="257"/>
      <c r="K111" s="257"/>
      <c r="L111" s="258"/>
      <c r="M111" s="257"/>
      <c r="O111" s="133"/>
    </row>
    <row r="112" spans="1:15" ht="15.75" thickBot="1" x14ac:dyDescent="0.3">
      <c r="A112" s="454" t="s">
        <v>344</v>
      </c>
      <c r="B112" s="454"/>
      <c r="C112" s="454"/>
      <c r="D112" s="454"/>
      <c r="E112" s="454"/>
      <c r="F112" s="454"/>
      <c r="G112" s="454"/>
      <c r="H112" s="454"/>
      <c r="I112" s="454"/>
      <c r="J112" s="259"/>
      <c r="K112" s="259"/>
      <c r="L112" s="346"/>
      <c r="M112" s="78" t="s">
        <v>13</v>
      </c>
      <c r="O112" s="133"/>
    </row>
    <row r="113" spans="1:15" ht="43.5" customHeight="1" thickBot="1" x14ac:dyDescent="0.3">
      <c r="A113" s="454"/>
      <c r="B113" s="454"/>
      <c r="C113" s="454"/>
      <c r="D113" s="454"/>
      <c r="E113" s="454"/>
      <c r="F113" s="454"/>
      <c r="G113" s="454"/>
      <c r="H113" s="454"/>
      <c r="I113" s="454"/>
      <c r="J113" s="259"/>
      <c r="K113" s="259"/>
      <c r="L113" s="260"/>
      <c r="M113" s="259"/>
      <c r="O113" s="133"/>
    </row>
    <row r="114" spans="1:15" ht="15.75" thickBot="1" x14ac:dyDescent="0.3">
      <c r="A114" s="450" t="s">
        <v>342</v>
      </c>
      <c r="B114" s="450"/>
      <c r="C114" s="450"/>
      <c r="D114" s="450"/>
      <c r="E114" s="450"/>
      <c r="F114" s="450"/>
      <c r="G114" s="450"/>
      <c r="H114" s="450"/>
      <c r="I114" s="450"/>
      <c r="J114" s="257"/>
      <c r="K114" s="257"/>
      <c r="L114" s="346"/>
      <c r="M114" s="219" t="s">
        <v>13</v>
      </c>
      <c r="O114" s="133"/>
    </row>
    <row r="115" spans="1:15" ht="50.25" customHeight="1" thickBot="1" x14ac:dyDescent="0.3">
      <c r="A115" s="450"/>
      <c r="B115" s="450"/>
      <c r="C115" s="450"/>
      <c r="D115" s="450"/>
      <c r="E115" s="450"/>
      <c r="F115" s="450"/>
      <c r="G115" s="450"/>
      <c r="H115" s="450"/>
      <c r="I115" s="450"/>
      <c r="J115" s="257"/>
      <c r="K115" s="257"/>
      <c r="L115" s="258"/>
      <c r="M115" s="257"/>
      <c r="O115" s="133"/>
    </row>
    <row r="116" spans="1:15" ht="15.75" customHeight="1" thickBot="1" x14ac:dyDescent="0.3">
      <c r="A116" s="454" t="s">
        <v>343</v>
      </c>
      <c r="B116" s="454"/>
      <c r="C116" s="454"/>
      <c r="D116" s="454"/>
      <c r="E116" s="454"/>
      <c r="F116" s="454"/>
      <c r="G116" s="454"/>
      <c r="H116" s="454"/>
      <c r="I116" s="454"/>
      <c r="J116" s="259"/>
      <c r="K116" s="259"/>
      <c r="L116" s="346"/>
      <c r="M116" s="78" t="s">
        <v>13</v>
      </c>
      <c r="O116" s="133"/>
    </row>
    <row r="117" spans="1:15" ht="42" customHeight="1" thickBot="1" x14ac:dyDescent="0.3">
      <c r="A117" s="454"/>
      <c r="B117" s="454"/>
      <c r="C117" s="454"/>
      <c r="D117" s="454"/>
      <c r="E117" s="454"/>
      <c r="F117" s="454"/>
      <c r="G117" s="454"/>
      <c r="H117" s="454"/>
      <c r="I117" s="454"/>
      <c r="J117" s="259"/>
      <c r="K117" s="259"/>
      <c r="L117" s="260"/>
      <c r="M117" s="259"/>
      <c r="N117" s="375" t="s">
        <v>253</v>
      </c>
      <c r="O117" s="133"/>
    </row>
    <row r="118" spans="1:15" ht="15.75" thickBot="1" x14ac:dyDescent="0.3">
      <c r="A118" s="450" t="s">
        <v>72</v>
      </c>
      <c r="B118" s="450"/>
      <c r="C118" s="450"/>
      <c r="D118" s="450"/>
      <c r="E118" s="450"/>
      <c r="F118" s="450"/>
      <c r="G118" s="450"/>
      <c r="H118" s="450"/>
      <c r="I118" s="450"/>
      <c r="J118" s="257"/>
      <c r="K118" s="257"/>
      <c r="L118" s="346"/>
      <c r="M118" s="219" t="s">
        <v>13</v>
      </c>
      <c r="N118" s="451"/>
      <c r="O118" s="133"/>
    </row>
    <row r="119" spans="1:15" x14ac:dyDescent="0.25">
      <c r="A119" s="450"/>
      <c r="B119" s="450"/>
      <c r="C119" s="450"/>
      <c r="D119" s="450"/>
      <c r="E119" s="450"/>
      <c r="F119" s="450"/>
      <c r="G119" s="450"/>
      <c r="H119" s="450"/>
      <c r="I119" s="450"/>
      <c r="J119" s="257"/>
      <c r="K119" s="257"/>
      <c r="L119" s="258"/>
      <c r="M119" s="257"/>
      <c r="N119" s="451"/>
      <c r="O119" s="133"/>
    </row>
    <row r="120" spans="1:15" s="131" customFormat="1" x14ac:dyDescent="0.25">
      <c r="A120" s="262"/>
      <c r="B120" s="262"/>
      <c r="C120" s="262"/>
      <c r="D120" s="262"/>
      <c r="E120" s="262"/>
      <c r="F120" s="262"/>
      <c r="G120" s="262"/>
      <c r="H120" s="262"/>
      <c r="I120" s="262"/>
      <c r="J120" s="259"/>
      <c r="K120" s="259"/>
      <c r="L120" s="260"/>
      <c r="M120" s="259"/>
      <c r="N120" s="451"/>
    </row>
    <row r="121" spans="1:15" s="131" customFormat="1" ht="15" customHeight="1" thickBot="1" x14ac:dyDescent="0.3">
      <c r="A121" s="396" t="s">
        <v>98</v>
      </c>
      <c r="B121" s="396"/>
      <c r="C121" s="396"/>
      <c r="D121" s="396"/>
      <c r="E121" s="396"/>
      <c r="F121" s="396"/>
      <c r="G121" s="396"/>
      <c r="H121" s="396"/>
      <c r="I121" s="396"/>
      <c r="J121" s="61"/>
      <c r="K121" s="61"/>
      <c r="L121" s="167">
        <f>SUM(L110:L118)</f>
        <v>0</v>
      </c>
      <c r="M121" s="78" t="s">
        <v>13</v>
      </c>
      <c r="N121" s="169">
        <f>IF('1. Uddelinger'!E40=L121,0,1)</f>
        <v>0</v>
      </c>
    </row>
    <row r="122" spans="1:15" s="131" customFormat="1" ht="6" customHeight="1" thickTop="1" x14ac:dyDescent="0.25">
      <c r="A122" s="396"/>
      <c r="B122" s="396"/>
      <c r="C122" s="396"/>
      <c r="D122" s="396"/>
      <c r="E122" s="396"/>
      <c r="F122" s="396"/>
      <c r="G122" s="396"/>
      <c r="H122" s="396"/>
      <c r="I122" s="396"/>
      <c r="J122" s="61"/>
      <c r="K122" s="61"/>
      <c r="L122" s="79"/>
      <c r="M122" s="78"/>
      <c r="N122" s="146"/>
    </row>
    <row r="123" spans="1:15" s="131" customFormat="1" ht="72.75" customHeight="1" x14ac:dyDescent="0.25">
      <c r="A123" s="396"/>
      <c r="B123" s="396"/>
      <c r="C123" s="396"/>
      <c r="D123" s="396"/>
      <c r="E123" s="396"/>
      <c r="F123" s="396"/>
      <c r="G123" s="396"/>
      <c r="H123" s="396"/>
      <c r="I123" s="396"/>
      <c r="J123" s="61"/>
      <c r="K123" s="61"/>
      <c r="L123" s="210" t="s">
        <v>128</v>
      </c>
      <c r="M123" s="78"/>
      <c r="N123" s="242" t="s">
        <v>260</v>
      </c>
    </row>
    <row r="124" spans="1:15" s="131" customFormat="1" ht="14.25" customHeight="1" thickBot="1" x14ac:dyDescent="0.3">
      <c r="A124" s="150"/>
      <c r="B124" s="150"/>
      <c r="C124" s="150"/>
      <c r="D124" s="150"/>
      <c r="E124" s="150"/>
      <c r="F124" s="150"/>
      <c r="G124" s="150"/>
      <c r="H124" s="150"/>
      <c r="I124" s="150"/>
      <c r="J124" s="61"/>
      <c r="K124" s="61"/>
      <c r="L124" s="124">
        <f>B106</f>
        <v>0</v>
      </c>
      <c r="M124" s="78"/>
      <c r="N124" s="243">
        <f>SUM(N30+N56+N76+N98+N121)</f>
        <v>0</v>
      </c>
    </row>
    <row r="125" spans="1:15" s="131" customFormat="1" ht="15.75" thickTop="1" x14ac:dyDescent="0.25">
      <c r="A125" s="262"/>
      <c r="B125" s="262"/>
      <c r="C125" s="262"/>
      <c r="D125" s="262"/>
      <c r="E125" s="262"/>
      <c r="F125" s="262"/>
      <c r="G125" s="262"/>
      <c r="H125" s="262"/>
      <c r="I125" s="262"/>
      <c r="J125" s="259"/>
      <c r="K125" s="259"/>
      <c r="L125" s="259"/>
      <c r="M125" s="259"/>
      <c r="N125" s="146"/>
    </row>
    <row r="126" spans="1:15" x14ac:dyDescent="0.25">
      <c r="A126" s="211"/>
      <c r="B126" s="211"/>
      <c r="C126" s="211"/>
      <c r="D126" s="211"/>
      <c r="E126" s="211"/>
      <c r="F126" s="211"/>
      <c r="G126" s="211"/>
      <c r="H126" s="211"/>
      <c r="I126" s="211"/>
      <c r="O126" s="133"/>
    </row>
    <row r="127" spans="1:15" x14ac:dyDescent="0.25">
      <c r="N127" s="169" t="s">
        <v>254</v>
      </c>
      <c r="O127" s="133"/>
    </row>
    <row r="128" spans="1:15" x14ac:dyDescent="0.25">
      <c r="N128" s="127" t="str">
        <f>IF(AND('1. Uddelinger'!E40&gt;0,N124=0),"JA","NEJ")</f>
        <v>NEJ</v>
      </c>
      <c r="O128" s="133"/>
    </row>
    <row r="129" spans="14:15" x14ac:dyDescent="0.25">
      <c r="O129" s="133"/>
    </row>
    <row r="130" spans="14:15" x14ac:dyDescent="0.25">
      <c r="N130" s="169" t="s">
        <v>261</v>
      </c>
      <c r="O130" s="133"/>
    </row>
    <row r="131" spans="14:15" x14ac:dyDescent="0.25">
      <c r="N131" s="127" t="str">
        <f>IF('1. Uddelinger'!E40="","JA","NEJ")</f>
        <v>JA</v>
      </c>
      <c r="O131" s="133"/>
    </row>
    <row r="132" spans="14:15" x14ac:dyDescent="0.25">
      <c r="O132" s="133"/>
    </row>
    <row r="133" spans="14:15" x14ac:dyDescent="0.25"/>
    <row r="134" spans="14:15" hidden="1" x14ac:dyDescent="0.25"/>
    <row r="135" spans="14:15" hidden="1" x14ac:dyDescent="0.25"/>
    <row r="136" spans="14:15" hidden="1" x14ac:dyDescent="0.25"/>
    <row r="137" spans="14:15" hidden="1" x14ac:dyDescent="0.25"/>
    <row r="138" spans="14:15" hidden="1" x14ac:dyDescent="0.25"/>
    <row r="139" spans="14:15" hidden="1" x14ac:dyDescent="0.25"/>
    <row r="140" spans="14:15" hidden="1" x14ac:dyDescent="0.25"/>
    <row r="141" spans="14:15" hidden="1" x14ac:dyDescent="0.25"/>
    <row r="142" spans="14:15" hidden="1" x14ac:dyDescent="0.25"/>
    <row r="143" spans="14:15" hidden="1" x14ac:dyDescent="0.25"/>
    <row r="144" spans="14:15"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x14ac:dyDescent="0.25"/>
    <row r="180" x14ac:dyDescent="0.25"/>
    <row r="181" x14ac:dyDescent="0.25"/>
    <row r="182" x14ac:dyDescent="0.25"/>
    <row r="183" x14ac:dyDescent="0.25"/>
  </sheetData>
  <sheetProtection algorithmName="SHA-512" hashValue="HBO5ige54X1Rdp9PJdsyU5RxWFszsNrpGdbxlMKlB6JbLsYvC48ld2jGqHeWm1IJE7xZSrXRVo1CoupzHveN/g==" saltValue="/l/wGyuj6ko9bnwPo5lhqg==" spinCount="100000" sheet="1" objects="1" scenarios="1"/>
  <protectedRanges>
    <protectedRange sqref="L11 L13 L17 L21 L23 L25 L27 L41 L43 L45 L49 L51 L53 L69 L71 L73 L86 L88 L90 L92 L94 L96 L110 L112 L114 L116 L118" name="Indtastningsfelter"/>
  </protectedRanges>
  <mergeCells count="46">
    <mergeCell ref="B2:L2"/>
    <mergeCell ref="A41:I42"/>
    <mergeCell ref="A116:I117"/>
    <mergeCell ref="N117:N120"/>
    <mergeCell ref="A118:I119"/>
    <mergeCell ref="A47:I48"/>
    <mergeCell ref="A49:I50"/>
    <mergeCell ref="A51:I52"/>
    <mergeCell ref="N76:N80"/>
    <mergeCell ref="A71:I72"/>
    <mergeCell ref="A90:I91"/>
    <mergeCell ref="J3:M3"/>
    <mergeCell ref="A4:O4"/>
    <mergeCell ref="A6:O6"/>
    <mergeCell ref="A11:I12"/>
    <mergeCell ref="A45:I46"/>
    <mergeCell ref="A121:I123"/>
    <mergeCell ref="A103:I103"/>
    <mergeCell ref="A104:N104"/>
    <mergeCell ref="A110:I111"/>
    <mergeCell ref="A112:I113"/>
    <mergeCell ref="A114:I115"/>
    <mergeCell ref="A16:H16"/>
    <mergeCell ref="A43:I44"/>
    <mergeCell ref="A21:I22"/>
    <mergeCell ref="A13:I14"/>
    <mergeCell ref="A30:I32"/>
    <mergeCell ref="A34:I34"/>
    <mergeCell ref="A35:O35"/>
    <mergeCell ref="A23:I24"/>
    <mergeCell ref="A25:I26"/>
    <mergeCell ref="A27:I28"/>
    <mergeCell ref="A17:I18"/>
    <mergeCell ref="A92:I93"/>
    <mergeCell ref="A94:I95"/>
    <mergeCell ref="A73:I74"/>
    <mergeCell ref="A76:I78"/>
    <mergeCell ref="A80:I80"/>
    <mergeCell ref="A81:D81"/>
    <mergeCell ref="A86:I87"/>
    <mergeCell ref="A88:I89"/>
    <mergeCell ref="A53:I54"/>
    <mergeCell ref="A56:I58"/>
    <mergeCell ref="A63:O63"/>
    <mergeCell ref="A64:D64"/>
    <mergeCell ref="A69:I70"/>
  </mergeCells>
  <conditionalFormatting sqref="L32">
    <cfRule type="expression" dxfId="79" priority="13">
      <formula>$L$30&lt;&gt;$B$8</formula>
    </cfRule>
  </conditionalFormatting>
  <conditionalFormatting sqref="L58">
    <cfRule type="expression" dxfId="78" priority="12">
      <formula>$L$56&lt;&gt;$B$37</formula>
    </cfRule>
  </conditionalFormatting>
  <conditionalFormatting sqref="L78">
    <cfRule type="expression" dxfId="77" priority="11">
      <formula>$L$76&lt;&gt;$B$65</formula>
    </cfRule>
  </conditionalFormatting>
  <conditionalFormatting sqref="L100">
    <cfRule type="expression" dxfId="76" priority="10">
      <formula>$L$98&lt;&gt;$B$82</formula>
    </cfRule>
  </conditionalFormatting>
  <conditionalFormatting sqref="L123">
    <cfRule type="expression" dxfId="75" priority="9">
      <formula>$B$106&lt;&gt;$L$121</formula>
    </cfRule>
  </conditionalFormatting>
  <dataValidations count="2">
    <dataValidation type="whole" allowBlank="1" showInputMessage="1" showErrorMessage="1" error="Der må kun angives positive heltal eller tallet 0" sqref="L119:L1048576 L117 L115 L113 L111 L97:L109 L95 L93 L91 L89 L87 L74:L85 L72 L70 L54:L68 L52 L50 L46:L48 L44 L42 L28:L40 L26 L24 L22 L18:L20 L14:L16 L3:L10 L12">
      <formula1>0</formula1>
      <formula2>99999999999</formula2>
    </dataValidation>
    <dataValidation type="whole" allowBlank="1" showInputMessage="1" showErrorMessage="1" error="Der må kun angives positive heltal (max 10 cifre) eller tallet 0" sqref="L11 L13 L17 L21 L23 L25 L27 L41 L43 L45 L49 L51 L53 L69 L71 L73 L86 L88 L90 L92 L94 L96 L110 L112 L114 L116 L118">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1694A6FD-8E20-40EA-9A22-7645FD39D4D9}">
            <xm:f>'1. Uddelinger'!$E$40&lt;1</xm:f>
            <x14:dxf>
              <font>
                <color theme="0" tint="-0.24994659260841701"/>
              </font>
              <fill>
                <patternFill patternType="lightUp"/>
              </fill>
              <border>
                <left/>
                <right/>
                <top/>
                <bottom/>
              </border>
            </x14:dxf>
          </x14:cfRule>
          <xm:sqref>L11 L13 L17 L21 L23 L25 L27 L30 L33 L41 L43 L45 L47 L49 L51 L53 L56 L59 L69 L71 L73 L76 L79 L86 L88 L90 L92 L94 L96 L98 L101 L110 L112 L114 L116 L118 L121 L124</xm:sqref>
        </x14:conditionalFormatting>
        <x14:conditionalFormatting xmlns:xm="http://schemas.microsoft.com/office/excel/2006/main">
          <x14:cfRule type="expression" priority="3" id="{3528A735-E676-4B27-9576-593FADCBC2CB}">
            <xm:f>'1. Uddelinger'!$E$40&lt;1</xm:f>
            <x14:dxf>
              <font>
                <color theme="0" tint="-0.24994659260841701"/>
              </font>
              <border>
                <left/>
                <right/>
                <top/>
                <bottom/>
                <vertical/>
                <horizontal/>
              </border>
            </x14:dxf>
          </x14:cfRule>
          <xm:sqref>A1:M1 A2:B2 M2 A3:M9 A10:L10 A11:M1048576</xm:sqref>
        </x14:conditionalFormatting>
        <x14:conditionalFormatting xmlns:xm="http://schemas.microsoft.com/office/excel/2006/main">
          <x14:cfRule type="expression" priority="2" id="{07E81068-54AE-444A-B161-A39489F2E512}">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1" id="{FE561FEF-BF8F-48FB-BA6E-510ABEF0C131}">
            <xm:f>'1. Uddelinger'!$E$34&lt;1</xm:f>
            <x14:dxf>
              <font>
                <color theme="0" tint="-0.24994659260841701"/>
              </font>
              <border>
                <left/>
                <right/>
                <top/>
                <bottom/>
                <vertical/>
                <horizontal/>
              </border>
            </x14:dxf>
          </x14:cfRule>
          <xm:sqref>M10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28"/>
  <sheetViews>
    <sheetView zoomScaleNormal="100" workbookViewId="0">
      <selection activeCell="K11" sqref="K11"/>
    </sheetView>
  </sheetViews>
  <sheetFormatPr defaultColWidth="0" defaultRowHeight="15" zeroHeight="1" x14ac:dyDescent="0.25"/>
  <cols>
    <col min="1" max="1" width="15.5703125" style="131" customWidth="1"/>
    <col min="2" max="2" width="20.28515625" style="131" customWidth="1"/>
    <col min="3" max="7" width="9.140625" style="131" customWidth="1"/>
    <col min="8" max="8" width="21.7109375" style="131" customWidth="1"/>
    <col min="9" max="9" width="9.5703125" style="131" customWidth="1"/>
    <col min="10" max="10" width="9.140625" style="131" customWidth="1"/>
    <col min="11" max="11" width="21.7109375" style="131" customWidth="1"/>
    <col min="12" max="12" width="9.140625" style="131" customWidth="1"/>
    <col min="13" max="13" width="65.28515625" style="131" customWidth="1"/>
    <col min="14" max="14" width="80.7109375" style="132" hidden="1" customWidth="1"/>
    <col min="15" max="16" width="0" style="133" hidden="1" customWidth="1"/>
    <col min="17" max="16384" width="9.140625" style="133" hidden="1"/>
  </cols>
  <sheetData>
    <row r="1" spans="1:14" ht="8.25" customHeight="1" thickBot="1" x14ac:dyDescent="0.3"/>
    <row r="2" spans="1:14" ht="36" customHeight="1" thickBot="1" x14ac:dyDescent="0.3">
      <c r="B2" s="455" t="s">
        <v>382</v>
      </c>
      <c r="C2" s="456"/>
      <c r="D2" s="456"/>
      <c r="E2" s="456"/>
      <c r="F2" s="456"/>
      <c r="G2" s="456"/>
      <c r="H2" s="456"/>
      <c r="I2" s="456"/>
      <c r="J2" s="456"/>
      <c r="K2" s="456"/>
      <c r="L2" s="457"/>
    </row>
    <row r="3" spans="1:14" s="269" customFormat="1" ht="27" customHeight="1" thickBot="1" x14ac:dyDescent="0.3">
      <c r="A3" s="58" t="s">
        <v>130</v>
      </c>
      <c r="B3" s="134"/>
      <c r="C3" s="134"/>
      <c r="D3" s="134"/>
      <c r="E3" s="134"/>
      <c r="F3" s="134"/>
      <c r="G3" s="134"/>
      <c r="H3" s="134"/>
      <c r="I3" s="458"/>
      <c r="J3" s="459"/>
      <c r="K3" s="459"/>
      <c r="L3" s="459"/>
      <c r="M3" s="274"/>
      <c r="N3" s="136" t="s">
        <v>252</v>
      </c>
    </row>
    <row r="4" spans="1:14" ht="58.5" customHeight="1" x14ac:dyDescent="0.25">
      <c r="A4" s="443" t="s">
        <v>328</v>
      </c>
      <c r="B4" s="446"/>
      <c r="C4" s="446"/>
      <c r="D4" s="446"/>
      <c r="E4" s="446"/>
      <c r="F4" s="446"/>
      <c r="G4" s="446"/>
      <c r="H4" s="446"/>
      <c r="I4" s="446"/>
      <c r="J4" s="446"/>
      <c r="K4" s="447"/>
      <c r="L4" s="447"/>
      <c r="M4" s="447"/>
      <c r="N4" s="447"/>
    </row>
    <row r="5" spans="1:14" ht="35.1" customHeight="1" thickBot="1" x14ac:dyDescent="0.3">
      <c r="A5" s="137" t="s">
        <v>131</v>
      </c>
      <c r="B5" s="134"/>
      <c r="C5" s="134"/>
      <c r="D5" s="134"/>
      <c r="E5" s="134"/>
      <c r="F5" s="134"/>
      <c r="G5" s="134"/>
      <c r="H5" s="134"/>
      <c r="I5" s="134"/>
      <c r="J5" s="134"/>
      <c r="K5" s="134"/>
      <c r="L5" s="134"/>
      <c r="M5" s="134"/>
      <c r="N5" s="138"/>
    </row>
    <row r="6" spans="1:14" ht="42" customHeight="1" x14ac:dyDescent="0.25">
      <c r="A6" s="443" t="s">
        <v>160</v>
      </c>
      <c r="B6" s="443"/>
      <c r="C6" s="443"/>
      <c r="D6" s="443"/>
      <c r="E6" s="443"/>
      <c r="F6" s="443"/>
      <c r="G6" s="443"/>
      <c r="H6" s="443"/>
      <c r="I6" s="443"/>
      <c r="J6" s="443"/>
      <c r="K6" s="443"/>
      <c r="L6" s="443"/>
      <c r="M6" s="443"/>
      <c r="N6" s="443"/>
    </row>
    <row r="7" spans="1:14" s="141" customFormat="1" ht="9.75" customHeight="1" x14ac:dyDescent="0.25">
      <c r="A7" s="275"/>
      <c r="B7" s="213"/>
      <c r="C7" s="213"/>
      <c r="D7" s="213"/>
      <c r="E7" s="213"/>
      <c r="F7" s="213"/>
      <c r="G7" s="213"/>
      <c r="H7" s="213"/>
      <c r="I7" s="213"/>
      <c r="J7" s="213"/>
      <c r="K7" s="213"/>
      <c r="L7" s="213"/>
      <c r="M7" s="213"/>
      <c r="N7" s="214"/>
    </row>
    <row r="8" spans="1:14" x14ac:dyDescent="0.25">
      <c r="A8" s="247" t="s">
        <v>9</v>
      </c>
      <c r="B8" s="248">
        <f>'1. Uddelinger'!E43</f>
        <v>0</v>
      </c>
      <c r="C8" s="61" t="s">
        <v>369</v>
      </c>
      <c r="D8" s="61"/>
      <c r="E8" s="61"/>
      <c r="F8" s="61"/>
      <c r="G8" s="61"/>
      <c r="H8" s="61"/>
      <c r="I8" s="61"/>
      <c r="J8" s="61"/>
    </row>
    <row r="9" spans="1:14" x14ac:dyDescent="0.25">
      <c r="A9" s="270"/>
    </row>
    <row r="10" spans="1:14" ht="39.75" customHeight="1" thickBot="1" x14ac:dyDescent="0.3">
      <c r="A10" s="149"/>
      <c r="B10" s="61"/>
      <c r="C10" s="61"/>
      <c r="D10" s="61"/>
      <c r="E10" s="61"/>
      <c r="F10" s="61"/>
      <c r="G10" s="61"/>
      <c r="H10" s="61"/>
      <c r="I10" s="61"/>
      <c r="J10" s="61"/>
      <c r="K10" s="31" t="s">
        <v>29</v>
      </c>
      <c r="L10" s="61"/>
      <c r="M10" s="341"/>
    </row>
    <row r="11" spans="1:14" ht="15" customHeight="1" thickBot="1" x14ac:dyDescent="0.3">
      <c r="A11" s="431" t="s">
        <v>281</v>
      </c>
      <c r="B11" s="431"/>
      <c r="C11" s="431"/>
      <c r="D11" s="431"/>
      <c r="E11" s="431"/>
      <c r="F11" s="431"/>
      <c r="G11" s="431"/>
      <c r="H11" s="431"/>
      <c r="I11" s="21"/>
      <c r="J11" s="21"/>
      <c r="K11" s="346"/>
      <c r="L11" s="219" t="s">
        <v>13</v>
      </c>
      <c r="M11" s="219"/>
    </row>
    <row r="12" spans="1:14" ht="56.25" customHeight="1" x14ac:dyDescent="0.25">
      <c r="A12" s="431"/>
      <c r="B12" s="431"/>
      <c r="C12" s="431"/>
      <c r="D12" s="431"/>
      <c r="E12" s="431"/>
      <c r="F12" s="431"/>
      <c r="G12" s="431"/>
      <c r="H12" s="431"/>
      <c r="I12" s="21"/>
      <c r="J12" s="21"/>
      <c r="K12" s="77"/>
      <c r="L12" s="219"/>
      <c r="M12" s="219"/>
    </row>
    <row r="13" spans="1:14" s="280" customFormat="1" ht="56.25" customHeight="1" thickBot="1" x14ac:dyDescent="0.3">
      <c r="A13" s="467" t="s">
        <v>285</v>
      </c>
      <c r="B13" s="467"/>
      <c r="C13" s="276"/>
      <c r="D13" s="276"/>
      <c r="E13" s="276"/>
      <c r="F13" s="276"/>
      <c r="G13" s="276"/>
      <c r="H13" s="276"/>
      <c r="I13" s="31"/>
      <c r="J13" s="31"/>
      <c r="K13" s="277"/>
      <c r="L13" s="278"/>
      <c r="M13" s="278"/>
      <c r="N13" s="279"/>
    </row>
    <row r="14" spans="1:14" ht="15" customHeight="1" thickBot="1" x14ac:dyDescent="0.3">
      <c r="B14" s="397" t="s">
        <v>186</v>
      </c>
      <c r="C14" s="397"/>
      <c r="D14" s="397"/>
      <c r="E14" s="397"/>
      <c r="F14" s="397"/>
      <c r="G14" s="281"/>
      <c r="H14" s="351"/>
      <c r="I14" s="21" t="s">
        <v>13</v>
      </c>
      <c r="J14" s="61"/>
      <c r="K14" s="79"/>
      <c r="L14" s="78"/>
      <c r="M14" s="78"/>
    </row>
    <row r="15" spans="1:14" ht="26.25" customHeight="1" thickBot="1" x14ac:dyDescent="0.3">
      <c r="B15" s="397"/>
      <c r="C15" s="397"/>
      <c r="D15" s="397"/>
      <c r="E15" s="397"/>
      <c r="F15" s="397"/>
      <c r="G15" s="281"/>
      <c r="H15" s="282"/>
      <c r="I15" s="21"/>
      <c r="J15" s="61"/>
      <c r="K15" s="267"/>
      <c r="L15" s="78"/>
      <c r="M15" s="78"/>
    </row>
    <row r="16" spans="1:14" ht="15" customHeight="1" thickBot="1" x14ac:dyDescent="0.3">
      <c r="B16" s="396" t="s">
        <v>132</v>
      </c>
      <c r="C16" s="396"/>
      <c r="D16" s="396"/>
      <c r="E16" s="396"/>
      <c r="F16" s="396"/>
      <c r="G16" s="396"/>
      <c r="H16" s="351"/>
      <c r="I16" s="61" t="s">
        <v>13</v>
      </c>
      <c r="J16" s="61"/>
      <c r="K16" s="79"/>
      <c r="L16" s="78"/>
      <c r="M16" s="78"/>
    </row>
    <row r="17" spans="1:14" ht="40.5" customHeight="1" thickBot="1" x14ac:dyDescent="0.3">
      <c r="B17" s="396"/>
      <c r="C17" s="396"/>
      <c r="D17" s="396"/>
      <c r="E17" s="396"/>
      <c r="F17" s="396"/>
      <c r="G17" s="396"/>
      <c r="H17" s="283"/>
      <c r="I17" s="61"/>
      <c r="J17" s="61"/>
      <c r="K17" s="79"/>
      <c r="L17" s="78"/>
      <c r="M17" s="78"/>
    </row>
    <row r="18" spans="1:14" ht="15" customHeight="1" thickBot="1" x14ac:dyDescent="0.3">
      <c r="B18" s="397" t="s">
        <v>133</v>
      </c>
      <c r="C18" s="397"/>
      <c r="D18" s="397"/>
      <c r="E18" s="397"/>
      <c r="F18" s="397"/>
      <c r="G18" s="397"/>
      <c r="H18" s="351"/>
      <c r="I18" s="21" t="s">
        <v>13</v>
      </c>
      <c r="J18" s="61"/>
      <c r="K18" s="79"/>
      <c r="L18" s="78"/>
      <c r="M18" s="78"/>
    </row>
    <row r="19" spans="1:14" ht="51" customHeight="1" x14ac:dyDescent="0.25">
      <c r="A19" s="284"/>
      <c r="B19" s="397"/>
      <c r="C19" s="397"/>
      <c r="D19" s="397"/>
      <c r="E19" s="397"/>
      <c r="F19" s="397"/>
      <c r="G19" s="397"/>
      <c r="H19" s="281"/>
      <c r="I19" s="21"/>
      <c r="J19" s="61"/>
      <c r="K19" s="79"/>
      <c r="L19" s="78"/>
      <c r="M19" s="78"/>
    </row>
    <row r="20" spans="1:14" ht="40.5" customHeight="1" thickBot="1" x14ac:dyDescent="0.3">
      <c r="A20" s="284"/>
      <c r="B20" s="158"/>
      <c r="C20" s="158"/>
      <c r="D20" s="158"/>
      <c r="E20" s="158"/>
      <c r="F20" s="158"/>
      <c r="G20" s="158"/>
      <c r="H20" s="284"/>
      <c r="I20" s="61"/>
      <c r="J20" s="61"/>
      <c r="K20" s="79"/>
      <c r="L20" s="78"/>
      <c r="M20" s="78"/>
    </row>
    <row r="21" spans="1:14" s="251" customFormat="1" ht="15" customHeight="1" thickBot="1" x14ac:dyDescent="0.3">
      <c r="A21" s="431" t="s">
        <v>134</v>
      </c>
      <c r="B21" s="433"/>
      <c r="C21" s="433"/>
      <c r="D21" s="433"/>
      <c r="E21" s="433"/>
      <c r="F21" s="433"/>
      <c r="G21" s="433"/>
      <c r="H21" s="433"/>
      <c r="I21" s="21"/>
      <c r="J21" s="21"/>
      <c r="K21" s="346"/>
      <c r="L21" s="219" t="s">
        <v>13</v>
      </c>
      <c r="M21" s="219"/>
      <c r="N21" s="132"/>
    </row>
    <row r="22" spans="1:14" s="251" customFormat="1" ht="14.25" customHeight="1" thickBot="1" x14ac:dyDescent="0.3">
      <c r="A22" s="433"/>
      <c r="B22" s="433"/>
      <c r="C22" s="433"/>
      <c r="D22" s="433"/>
      <c r="E22" s="433"/>
      <c r="F22" s="433"/>
      <c r="G22" s="433"/>
      <c r="H22" s="433"/>
      <c r="I22" s="21"/>
      <c r="J22" s="21"/>
      <c r="K22" s="227"/>
      <c r="L22" s="219"/>
      <c r="M22" s="219"/>
      <c r="N22" s="132"/>
    </row>
    <row r="23" spans="1:14" s="131" customFormat="1" ht="15" customHeight="1" thickBot="1" x14ac:dyDescent="0.3">
      <c r="A23" s="428" t="s">
        <v>135</v>
      </c>
      <c r="B23" s="429"/>
      <c r="C23" s="429"/>
      <c r="D23" s="429"/>
      <c r="E23" s="429"/>
      <c r="F23" s="429"/>
      <c r="G23" s="429"/>
      <c r="H23" s="429"/>
      <c r="I23" s="61"/>
      <c r="J23" s="61"/>
      <c r="K23" s="346"/>
      <c r="L23" s="78" t="s">
        <v>13</v>
      </c>
      <c r="M23" s="78"/>
      <c r="N23" s="166" t="s">
        <v>257</v>
      </c>
    </row>
    <row r="24" spans="1:14" s="131" customFormat="1" ht="35.25" customHeight="1" x14ac:dyDescent="0.25">
      <c r="A24" s="429"/>
      <c r="B24" s="429"/>
      <c r="C24" s="429"/>
      <c r="D24" s="429"/>
      <c r="E24" s="429"/>
      <c r="F24" s="429"/>
      <c r="G24" s="429"/>
      <c r="H24" s="429"/>
      <c r="I24" s="61"/>
      <c r="J24" s="61"/>
      <c r="K24" s="159"/>
      <c r="L24" s="78"/>
      <c r="M24" s="78"/>
      <c r="N24" s="166" t="s">
        <v>258</v>
      </c>
    </row>
    <row r="25" spans="1:14" s="131" customFormat="1" ht="6.75" customHeight="1" x14ac:dyDescent="0.25">
      <c r="A25" s="211"/>
      <c r="B25" s="211"/>
      <c r="C25" s="211"/>
      <c r="D25" s="211"/>
      <c r="E25" s="211"/>
      <c r="F25" s="211"/>
      <c r="G25" s="211"/>
      <c r="H25" s="211"/>
      <c r="K25" s="233"/>
      <c r="N25" s="146"/>
    </row>
    <row r="26" spans="1:14" s="251" customFormat="1" ht="15" customHeight="1" thickBot="1" x14ac:dyDescent="0.3">
      <c r="A26" s="285" t="s">
        <v>97</v>
      </c>
      <c r="B26" s="285"/>
      <c r="C26" s="285"/>
      <c r="D26" s="285"/>
      <c r="E26" s="285"/>
      <c r="F26" s="285"/>
      <c r="G26" s="285"/>
      <c r="H26" s="285"/>
      <c r="I26" s="21"/>
      <c r="J26" s="21"/>
      <c r="K26" s="167">
        <f>SUM(K11:K24)</f>
        <v>0</v>
      </c>
      <c r="L26" s="219" t="s">
        <v>13</v>
      </c>
      <c r="M26" s="219"/>
      <c r="N26" s="169">
        <f>IF('1. Uddelinger'!E43=K26,0,1)</f>
        <v>0</v>
      </c>
    </row>
    <row r="27" spans="1:14" s="251" customFormat="1" ht="6" customHeight="1" thickTop="1" x14ac:dyDescent="0.25">
      <c r="A27" s="285"/>
      <c r="B27" s="285"/>
      <c r="C27" s="285"/>
      <c r="D27" s="285"/>
      <c r="E27" s="285"/>
      <c r="F27" s="285"/>
      <c r="G27" s="285"/>
      <c r="H27" s="285"/>
      <c r="I27" s="21"/>
      <c r="J27" s="21"/>
      <c r="K27" s="77"/>
      <c r="L27" s="219"/>
      <c r="M27" s="219"/>
      <c r="N27" s="132"/>
    </row>
    <row r="28" spans="1:14" ht="72" customHeight="1" x14ac:dyDescent="0.25">
      <c r="A28" s="286"/>
      <c r="B28" s="286"/>
      <c r="C28" s="286"/>
      <c r="D28" s="286"/>
      <c r="E28" s="286"/>
      <c r="F28" s="286"/>
      <c r="G28" s="286"/>
      <c r="H28" s="286"/>
      <c r="I28" s="61"/>
      <c r="J28" s="61"/>
      <c r="K28" s="210" t="s">
        <v>136</v>
      </c>
      <c r="L28" s="78"/>
      <c r="M28" s="78"/>
    </row>
    <row r="29" spans="1:14" ht="14.25" customHeight="1" x14ac:dyDescent="0.25">
      <c r="A29" s="150"/>
      <c r="B29" s="150"/>
      <c r="C29" s="150"/>
      <c r="D29" s="150"/>
      <c r="E29" s="150"/>
      <c r="F29" s="150"/>
      <c r="G29" s="150"/>
      <c r="H29" s="150"/>
      <c r="I29" s="61"/>
      <c r="J29" s="61"/>
      <c r="K29" s="124">
        <f>B8</f>
        <v>0</v>
      </c>
      <c r="L29" s="78"/>
      <c r="M29" s="78"/>
    </row>
    <row r="30" spans="1:14" s="131" customFormat="1" ht="35.1" customHeight="1" thickBot="1" x14ac:dyDescent="0.3">
      <c r="A30" s="410" t="s">
        <v>137</v>
      </c>
      <c r="B30" s="410"/>
      <c r="C30" s="410"/>
      <c r="D30" s="410"/>
      <c r="E30" s="410"/>
      <c r="F30" s="410"/>
      <c r="G30" s="410"/>
      <c r="H30" s="410"/>
      <c r="I30" s="134"/>
      <c r="J30" s="134"/>
      <c r="K30" s="134"/>
      <c r="L30" s="134"/>
      <c r="M30" s="134"/>
      <c r="N30" s="138"/>
    </row>
    <row r="31" spans="1:14" s="131" customFormat="1" ht="58.5" customHeight="1" x14ac:dyDescent="0.25">
      <c r="A31" s="443" t="s">
        <v>30</v>
      </c>
      <c r="B31" s="443"/>
      <c r="C31" s="443"/>
      <c r="D31" s="443"/>
      <c r="E31" s="443"/>
      <c r="F31" s="443"/>
      <c r="G31" s="443"/>
      <c r="H31" s="443"/>
      <c r="I31" s="443"/>
      <c r="J31" s="443"/>
      <c r="K31" s="443"/>
      <c r="L31" s="443"/>
      <c r="M31" s="443"/>
      <c r="N31" s="443"/>
    </row>
    <row r="32" spans="1:14" s="131" customFormat="1" ht="12" customHeight="1" x14ac:dyDescent="0.25">
      <c r="A32" s="213"/>
      <c r="B32" s="213"/>
      <c r="C32" s="213"/>
      <c r="D32" s="213"/>
      <c r="E32" s="213"/>
      <c r="F32" s="213"/>
      <c r="G32" s="213"/>
      <c r="H32" s="213"/>
      <c r="I32" s="213"/>
      <c r="J32" s="213"/>
      <c r="K32" s="213"/>
      <c r="L32" s="213"/>
      <c r="M32" s="213"/>
      <c r="N32" s="214"/>
    </row>
    <row r="33" spans="1:14" x14ac:dyDescent="0.25">
      <c r="A33" s="247" t="s">
        <v>9</v>
      </c>
      <c r="B33" s="255">
        <f>'1. Uddelinger'!E43</f>
        <v>0</v>
      </c>
      <c r="C33" s="61" t="s">
        <v>368</v>
      </c>
      <c r="D33" s="61"/>
      <c r="E33" s="61"/>
      <c r="F33" s="61"/>
      <c r="G33" s="61"/>
      <c r="H33" s="61"/>
      <c r="I33" s="61"/>
      <c r="J33" s="61"/>
    </row>
    <row r="34" spans="1:14" x14ac:dyDescent="0.25">
      <c r="A34" s="247"/>
      <c r="B34" s="256"/>
      <c r="C34" s="61"/>
      <c r="D34" s="61"/>
      <c r="E34" s="61"/>
      <c r="F34" s="61"/>
      <c r="G34" s="61"/>
      <c r="H34" s="61"/>
      <c r="I34" s="61"/>
      <c r="J34" s="61"/>
    </row>
    <row r="35" spans="1:14" s="131" customFormat="1" x14ac:dyDescent="0.25">
      <c r="K35" s="31" t="s">
        <v>29</v>
      </c>
      <c r="N35" s="132"/>
    </row>
    <row r="36" spans="1:14" s="131" customFormat="1" ht="15.75" thickBot="1" x14ac:dyDescent="0.3">
      <c r="K36" s="31"/>
      <c r="N36" s="132"/>
    </row>
    <row r="37" spans="1:14" ht="15.75" thickBot="1" x14ac:dyDescent="0.3">
      <c r="A37" s="450" t="s">
        <v>138</v>
      </c>
      <c r="B37" s="450"/>
      <c r="C37" s="450"/>
      <c r="D37" s="450"/>
      <c r="E37" s="450"/>
      <c r="F37" s="450"/>
      <c r="G37" s="450"/>
      <c r="H37" s="450"/>
      <c r="I37" s="257"/>
      <c r="J37" s="257"/>
      <c r="K37" s="346"/>
      <c r="L37" s="219" t="s">
        <v>13</v>
      </c>
      <c r="M37" s="219"/>
    </row>
    <row r="38" spans="1:14" ht="15.75" thickBot="1" x14ac:dyDescent="0.3">
      <c r="A38" s="450"/>
      <c r="B38" s="450"/>
      <c r="C38" s="450"/>
      <c r="D38" s="450"/>
      <c r="E38" s="450"/>
      <c r="F38" s="450"/>
      <c r="G38" s="450"/>
      <c r="H38" s="450"/>
      <c r="I38" s="257"/>
      <c r="J38" s="257"/>
      <c r="K38" s="258"/>
      <c r="L38" s="257"/>
      <c r="M38" s="257"/>
    </row>
    <row r="39" spans="1:14" ht="15.75" thickBot="1" x14ac:dyDescent="0.3">
      <c r="A39" s="454" t="s">
        <v>31</v>
      </c>
      <c r="B39" s="454"/>
      <c r="C39" s="454"/>
      <c r="D39" s="454"/>
      <c r="E39" s="454"/>
      <c r="F39" s="454"/>
      <c r="G39" s="454"/>
      <c r="H39" s="454"/>
      <c r="I39" s="259"/>
      <c r="J39" s="259"/>
      <c r="K39" s="346"/>
      <c r="L39" s="78" t="s">
        <v>13</v>
      </c>
      <c r="M39" s="78"/>
    </row>
    <row r="40" spans="1:14" ht="15.75" thickBot="1" x14ac:dyDescent="0.3">
      <c r="A40" s="454"/>
      <c r="B40" s="454"/>
      <c r="C40" s="454"/>
      <c r="D40" s="454"/>
      <c r="E40" s="454"/>
      <c r="F40" s="454"/>
      <c r="G40" s="454"/>
      <c r="H40" s="454"/>
      <c r="I40" s="259"/>
      <c r="J40" s="259"/>
      <c r="K40" s="260"/>
      <c r="L40" s="259"/>
      <c r="M40" s="259"/>
    </row>
    <row r="41" spans="1:14" ht="15.75" thickBot="1" x14ac:dyDescent="0.3">
      <c r="A41" s="450" t="s">
        <v>125</v>
      </c>
      <c r="B41" s="450"/>
      <c r="C41" s="450"/>
      <c r="D41" s="450"/>
      <c r="E41" s="450"/>
      <c r="F41" s="450"/>
      <c r="G41" s="450"/>
      <c r="H41" s="450"/>
      <c r="I41" s="257"/>
      <c r="J41" s="257"/>
      <c r="K41" s="346"/>
      <c r="L41" s="219" t="s">
        <v>13</v>
      </c>
      <c r="M41" s="219"/>
    </row>
    <row r="42" spans="1:14" ht="15.75" thickBot="1" x14ac:dyDescent="0.3">
      <c r="A42" s="450"/>
      <c r="B42" s="450"/>
      <c r="C42" s="450"/>
      <c r="D42" s="450"/>
      <c r="E42" s="450"/>
      <c r="F42" s="450"/>
      <c r="G42" s="450"/>
      <c r="H42" s="450"/>
      <c r="I42" s="257"/>
      <c r="J42" s="257"/>
      <c r="K42" s="258"/>
      <c r="L42" s="257"/>
      <c r="M42" s="257"/>
    </row>
    <row r="43" spans="1:14" ht="15.75" thickBot="1" x14ac:dyDescent="0.3">
      <c r="A43" s="454" t="s">
        <v>91</v>
      </c>
      <c r="B43" s="454"/>
      <c r="C43" s="454"/>
      <c r="D43" s="454"/>
      <c r="E43" s="454"/>
      <c r="F43" s="454"/>
      <c r="G43" s="454"/>
      <c r="H43" s="454"/>
      <c r="I43" s="259"/>
      <c r="J43" s="259"/>
      <c r="K43" s="261">
        <f>'1. Uddelinger'!H43</f>
        <v>0</v>
      </c>
      <c r="L43" s="78" t="s">
        <v>13</v>
      </c>
      <c r="M43" s="78"/>
    </row>
    <row r="44" spans="1:14" ht="16.5" customHeight="1" thickBot="1" x14ac:dyDescent="0.3">
      <c r="A44" s="454"/>
      <c r="B44" s="454"/>
      <c r="C44" s="454"/>
      <c r="D44" s="454"/>
      <c r="E44" s="454"/>
      <c r="F44" s="454"/>
      <c r="G44" s="454"/>
      <c r="H44" s="454"/>
      <c r="I44" s="259"/>
      <c r="J44" s="259"/>
      <c r="K44" s="260"/>
      <c r="L44" s="259"/>
      <c r="M44" s="259"/>
    </row>
    <row r="45" spans="1:14" ht="15.75" thickBot="1" x14ac:dyDescent="0.3">
      <c r="A45" s="450" t="s">
        <v>139</v>
      </c>
      <c r="B45" s="450"/>
      <c r="C45" s="450"/>
      <c r="D45" s="450"/>
      <c r="E45" s="450"/>
      <c r="F45" s="450"/>
      <c r="G45" s="450"/>
      <c r="H45" s="450"/>
      <c r="I45" s="257"/>
      <c r="J45" s="257"/>
      <c r="K45" s="346"/>
      <c r="L45" s="219" t="s">
        <v>13</v>
      </c>
      <c r="M45" s="219"/>
    </row>
    <row r="46" spans="1:14" ht="60.75" customHeight="1" thickBot="1" x14ac:dyDescent="0.3">
      <c r="A46" s="450"/>
      <c r="B46" s="450"/>
      <c r="C46" s="450"/>
      <c r="D46" s="450"/>
      <c r="E46" s="450"/>
      <c r="F46" s="450"/>
      <c r="G46" s="450"/>
      <c r="H46" s="450"/>
      <c r="I46" s="257"/>
      <c r="J46" s="257"/>
      <c r="K46" s="257"/>
      <c r="L46" s="257"/>
      <c r="M46" s="257"/>
    </row>
    <row r="47" spans="1:14" ht="15.75" thickBot="1" x14ac:dyDescent="0.3">
      <c r="A47" s="454" t="s">
        <v>272</v>
      </c>
      <c r="B47" s="454"/>
      <c r="C47" s="454"/>
      <c r="D47" s="454"/>
      <c r="E47" s="454"/>
      <c r="F47" s="454"/>
      <c r="G47" s="454"/>
      <c r="H47" s="454"/>
      <c r="I47" s="454"/>
      <c r="J47" s="259"/>
      <c r="K47" s="346"/>
      <c r="L47" s="78" t="s">
        <v>13</v>
      </c>
      <c r="M47" s="78"/>
    </row>
    <row r="48" spans="1:14" ht="36" customHeight="1" thickBot="1" x14ac:dyDescent="0.3">
      <c r="A48" s="454"/>
      <c r="B48" s="454"/>
      <c r="C48" s="454"/>
      <c r="D48" s="454"/>
      <c r="E48" s="454"/>
      <c r="F48" s="454"/>
      <c r="G48" s="454"/>
      <c r="H48" s="454"/>
      <c r="I48" s="454"/>
      <c r="J48" s="259"/>
      <c r="K48" s="260"/>
      <c r="L48" s="259"/>
      <c r="M48" s="259"/>
    </row>
    <row r="49" spans="1:14" ht="15.75" thickBot="1" x14ac:dyDescent="0.3">
      <c r="A49" s="450" t="s">
        <v>72</v>
      </c>
      <c r="B49" s="450"/>
      <c r="C49" s="450"/>
      <c r="D49" s="450"/>
      <c r="E49" s="450"/>
      <c r="F49" s="450"/>
      <c r="G49" s="450"/>
      <c r="H49" s="450"/>
      <c r="I49" s="257"/>
      <c r="J49" s="257"/>
      <c r="K49" s="346"/>
      <c r="L49" s="219" t="s">
        <v>13</v>
      </c>
      <c r="M49" s="219"/>
      <c r="N49" s="166" t="s">
        <v>257</v>
      </c>
    </row>
    <row r="50" spans="1:14" x14ac:dyDescent="0.25">
      <c r="A50" s="450"/>
      <c r="B50" s="450"/>
      <c r="C50" s="450"/>
      <c r="D50" s="450"/>
      <c r="E50" s="450"/>
      <c r="F50" s="450"/>
      <c r="G50" s="450"/>
      <c r="H50" s="450"/>
      <c r="I50" s="257"/>
      <c r="J50" s="257"/>
      <c r="K50" s="258"/>
      <c r="L50" s="257"/>
      <c r="M50" s="257"/>
      <c r="N50" s="166" t="s">
        <v>258</v>
      </c>
    </row>
    <row r="51" spans="1:14" s="131" customFormat="1" x14ac:dyDescent="0.25">
      <c r="A51" s="262"/>
      <c r="B51" s="262"/>
      <c r="C51" s="262"/>
      <c r="D51" s="262"/>
      <c r="E51" s="262"/>
      <c r="F51" s="262"/>
      <c r="G51" s="262"/>
      <c r="H51" s="262"/>
      <c r="I51" s="259"/>
      <c r="J51" s="259"/>
      <c r="K51" s="260"/>
      <c r="L51" s="259"/>
      <c r="M51" s="259"/>
      <c r="N51" s="146"/>
    </row>
    <row r="52" spans="1:14" s="131" customFormat="1" ht="15" customHeight="1" thickBot="1" x14ac:dyDescent="0.3">
      <c r="A52" s="396" t="s">
        <v>98</v>
      </c>
      <c r="B52" s="396"/>
      <c r="C52" s="396"/>
      <c r="D52" s="396"/>
      <c r="E52" s="396"/>
      <c r="F52" s="396"/>
      <c r="G52" s="396"/>
      <c r="H52" s="396"/>
      <c r="I52" s="61"/>
      <c r="J52" s="61"/>
      <c r="K52" s="167">
        <f>SUM(K37:K49)</f>
        <v>0</v>
      </c>
      <c r="L52" s="78" t="s">
        <v>13</v>
      </c>
      <c r="M52" s="78"/>
      <c r="N52" s="169">
        <f>IF('1. Uddelinger'!E43=K52,0,1)</f>
        <v>0</v>
      </c>
    </row>
    <row r="53" spans="1:14" s="131" customFormat="1" ht="6" customHeight="1" thickTop="1" x14ac:dyDescent="0.25">
      <c r="A53" s="396"/>
      <c r="B53" s="396"/>
      <c r="C53" s="396"/>
      <c r="D53" s="396"/>
      <c r="E53" s="396"/>
      <c r="F53" s="396"/>
      <c r="G53" s="396"/>
      <c r="H53" s="396"/>
      <c r="I53" s="61"/>
      <c r="J53" s="61"/>
      <c r="K53" s="79"/>
      <c r="L53" s="78"/>
      <c r="M53" s="78"/>
      <c r="N53" s="132"/>
    </row>
    <row r="54" spans="1:14" s="131" customFormat="1" ht="75" customHeight="1" x14ac:dyDescent="0.25">
      <c r="A54" s="396"/>
      <c r="B54" s="396"/>
      <c r="C54" s="396"/>
      <c r="D54" s="396"/>
      <c r="E54" s="396"/>
      <c r="F54" s="396"/>
      <c r="G54" s="396"/>
      <c r="H54" s="396"/>
      <c r="I54" s="61"/>
      <c r="J54" s="61"/>
      <c r="K54" s="210" t="s">
        <v>136</v>
      </c>
      <c r="L54" s="78"/>
      <c r="M54" s="78"/>
      <c r="N54" s="132"/>
    </row>
    <row r="55" spans="1:14" s="131" customFormat="1" ht="14.25" customHeight="1" x14ac:dyDescent="0.25">
      <c r="A55" s="150"/>
      <c r="B55" s="150"/>
      <c r="C55" s="150"/>
      <c r="D55" s="150"/>
      <c r="E55" s="150"/>
      <c r="F55" s="150"/>
      <c r="G55" s="150"/>
      <c r="H55" s="150"/>
      <c r="I55" s="61"/>
      <c r="J55" s="61"/>
      <c r="K55" s="124">
        <f>B8</f>
        <v>0</v>
      </c>
      <c r="L55" s="78"/>
      <c r="M55" s="78"/>
      <c r="N55" s="132"/>
    </row>
    <row r="56" spans="1:14" x14ac:dyDescent="0.25">
      <c r="A56" s="211"/>
      <c r="B56" s="211"/>
      <c r="C56" s="211"/>
      <c r="D56" s="211"/>
      <c r="E56" s="211"/>
      <c r="F56" s="211"/>
      <c r="G56" s="211"/>
      <c r="H56" s="211"/>
    </row>
    <row r="57" spans="1:14" ht="35.1" customHeight="1" thickBot="1" x14ac:dyDescent="0.3">
      <c r="A57" s="137" t="s">
        <v>140</v>
      </c>
      <c r="B57" s="134"/>
      <c r="C57" s="134"/>
      <c r="D57" s="134"/>
      <c r="E57" s="134"/>
      <c r="F57" s="134"/>
      <c r="G57" s="134"/>
      <c r="H57" s="134"/>
      <c r="I57" s="134"/>
      <c r="J57" s="134"/>
      <c r="K57" s="134"/>
      <c r="L57" s="134"/>
      <c r="M57" s="134"/>
      <c r="N57" s="138"/>
    </row>
    <row r="58" spans="1:14" ht="60" customHeight="1" x14ac:dyDescent="0.25">
      <c r="A58" s="443" t="s">
        <v>95</v>
      </c>
      <c r="B58" s="443"/>
      <c r="C58" s="443"/>
      <c r="D58" s="443"/>
      <c r="E58" s="443"/>
      <c r="F58" s="443"/>
      <c r="G58" s="443"/>
      <c r="H58" s="443"/>
      <c r="I58" s="443"/>
      <c r="J58" s="443"/>
      <c r="K58" s="443"/>
      <c r="L58" s="443"/>
      <c r="M58" s="443"/>
      <c r="N58" s="443"/>
    </row>
    <row r="59" spans="1:14" ht="60" customHeight="1" x14ac:dyDescent="0.25">
      <c r="A59" s="460" t="s">
        <v>32</v>
      </c>
      <c r="B59" s="460"/>
      <c r="C59" s="460"/>
      <c r="D59" s="460"/>
      <c r="E59" s="212"/>
      <c r="F59" s="212"/>
      <c r="G59" s="212"/>
      <c r="H59" s="212"/>
      <c r="I59" s="213"/>
      <c r="J59" s="213"/>
      <c r="K59" s="213"/>
      <c r="L59" s="213"/>
      <c r="M59" s="213"/>
      <c r="N59" s="214"/>
    </row>
    <row r="60" spans="1:14" x14ac:dyDescent="0.25">
      <c r="A60" s="228" t="s">
        <v>9</v>
      </c>
      <c r="B60" s="255">
        <f>'1. Uddelinger'!E43</f>
        <v>0</v>
      </c>
      <c r="C60" s="144" t="s">
        <v>141</v>
      </c>
      <c r="D60" s="263"/>
      <c r="E60" s="263"/>
      <c r="F60" s="263"/>
      <c r="G60" s="263"/>
      <c r="H60" s="263"/>
      <c r="I60" s="61"/>
      <c r="J60" s="61"/>
      <c r="K60" s="259"/>
      <c r="L60" s="259"/>
      <c r="M60" s="259"/>
    </row>
    <row r="61" spans="1:14" x14ac:dyDescent="0.25">
      <c r="A61" s="264"/>
      <c r="B61" s="265"/>
      <c r="C61" s="265"/>
      <c r="D61" s="265"/>
      <c r="E61" s="265"/>
      <c r="F61" s="265"/>
      <c r="G61" s="265"/>
      <c r="H61" s="265"/>
      <c r="I61" s="259"/>
      <c r="J61" s="259"/>
      <c r="K61" s="259"/>
      <c r="L61" s="259"/>
      <c r="M61" s="259"/>
    </row>
    <row r="62" spans="1:14" x14ac:dyDescent="0.25">
      <c r="A62" s="266"/>
      <c r="B62" s="263"/>
      <c r="C62" s="263"/>
      <c r="D62" s="263"/>
      <c r="E62" s="263"/>
      <c r="F62" s="263"/>
      <c r="G62" s="263"/>
      <c r="H62" s="263"/>
      <c r="I62" s="61"/>
      <c r="J62" s="61"/>
      <c r="K62" s="31" t="s">
        <v>29</v>
      </c>
      <c r="L62" s="61"/>
      <c r="M62" s="61"/>
    </row>
    <row r="63" spans="1:14" ht="15.75" thickBot="1" x14ac:dyDescent="0.3">
      <c r="A63" s="266"/>
      <c r="B63" s="263"/>
      <c r="C63" s="263"/>
      <c r="D63" s="263"/>
      <c r="E63" s="263"/>
      <c r="F63" s="263"/>
      <c r="G63" s="263"/>
      <c r="H63" s="263"/>
      <c r="I63" s="61"/>
      <c r="J63" s="61"/>
      <c r="K63" s="31"/>
      <c r="L63" s="61"/>
      <c r="M63" s="61"/>
    </row>
    <row r="64" spans="1:14" ht="15.75" thickBot="1" x14ac:dyDescent="0.3">
      <c r="A64" s="431" t="s">
        <v>33</v>
      </c>
      <c r="B64" s="431"/>
      <c r="C64" s="431"/>
      <c r="D64" s="431"/>
      <c r="E64" s="431"/>
      <c r="F64" s="431"/>
      <c r="G64" s="431"/>
      <c r="H64" s="431"/>
      <c r="I64" s="21"/>
      <c r="J64" s="21"/>
      <c r="K64" s="346"/>
      <c r="L64" s="219" t="s">
        <v>13</v>
      </c>
      <c r="M64" s="219"/>
    </row>
    <row r="65" spans="1:14" ht="15.75" thickBot="1" x14ac:dyDescent="0.3">
      <c r="A65" s="431"/>
      <c r="B65" s="431"/>
      <c r="C65" s="431"/>
      <c r="D65" s="431"/>
      <c r="E65" s="431"/>
      <c r="F65" s="431"/>
      <c r="G65" s="431"/>
      <c r="H65" s="431"/>
      <c r="I65" s="21"/>
      <c r="J65" s="21"/>
      <c r="K65" s="220"/>
      <c r="L65" s="219"/>
      <c r="M65" s="219"/>
    </row>
    <row r="66" spans="1:14" ht="15.75" thickBot="1" x14ac:dyDescent="0.3">
      <c r="A66" s="428" t="s">
        <v>34</v>
      </c>
      <c r="B66" s="429"/>
      <c r="C66" s="429"/>
      <c r="D66" s="429"/>
      <c r="E66" s="429"/>
      <c r="F66" s="429"/>
      <c r="G66" s="429"/>
      <c r="H66" s="429"/>
      <c r="I66" s="61"/>
      <c r="J66" s="61"/>
      <c r="K66" s="346"/>
      <c r="L66" s="78" t="s">
        <v>13</v>
      </c>
      <c r="M66" s="78"/>
    </row>
    <row r="67" spans="1:14" ht="15.75" thickBot="1" x14ac:dyDescent="0.3">
      <c r="A67" s="429"/>
      <c r="B67" s="429"/>
      <c r="C67" s="429"/>
      <c r="D67" s="429"/>
      <c r="E67" s="429"/>
      <c r="F67" s="429"/>
      <c r="G67" s="429"/>
      <c r="H67" s="429"/>
      <c r="I67" s="61"/>
      <c r="J67" s="61"/>
      <c r="K67" s="224"/>
      <c r="L67" s="78"/>
      <c r="M67" s="78"/>
    </row>
    <row r="68" spans="1:14" ht="15.75" thickBot="1" x14ac:dyDescent="0.3">
      <c r="A68" s="431" t="s">
        <v>35</v>
      </c>
      <c r="B68" s="431"/>
      <c r="C68" s="431"/>
      <c r="D68" s="431"/>
      <c r="E68" s="431"/>
      <c r="F68" s="431"/>
      <c r="G68" s="431"/>
      <c r="H68" s="431"/>
      <c r="I68" s="21"/>
      <c r="J68" s="21"/>
      <c r="K68" s="346"/>
      <c r="L68" s="219" t="s">
        <v>13</v>
      </c>
      <c r="M68" s="219"/>
      <c r="N68" s="166" t="s">
        <v>257</v>
      </c>
    </row>
    <row r="69" spans="1:14" x14ac:dyDescent="0.25">
      <c r="A69" s="431"/>
      <c r="B69" s="431"/>
      <c r="C69" s="431"/>
      <c r="D69" s="431"/>
      <c r="E69" s="431"/>
      <c r="F69" s="431"/>
      <c r="G69" s="431"/>
      <c r="H69" s="431"/>
      <c r="I69" s="21"/>
      <c r="J69" s="21"/>
      <c r="K69" s="220"/>
      <c r="L69" s="219"/>
      <c r="M69" s="219"/>
      <c r="N69" s="166" t="s">
        <v>258</v>
      </c>
    </row>
    <row r="70" spans="1:14" s="131" customFormat="1" x14ac:dyDescent="0.25">
      <c r="A70" s="229"/>
      <c r="B70" s="229"/>
      <c r="C70" s="229"/>
      <c r="D70" s="229"/>
      <c r="E70" s="229"/>
      <c r="F70" s="229"/>
      <c r="G70" s="229"/>
      <c r="H70" s="229"/>
      <c r="I70" s="61"/>
      <c r="J70" s="61"/>
      <c r="K70" s="222"/>
      <c r="L70" s="78"/>
      <c r="M70" s="78"/>
      <c r="N70" s="146"/>
    </row>
    <row r="71" spans="1:14" ht="15" customHeight="1" thickBot="1" x14ac:dyDescent="0.3">
      <c r="A71" s="429" t="s">
        <v>98</v>
      </c>
      <c r="B71" s="429"/>
      <c r="C71" s="429"/>
      <c r="D71" s="429"/>
      <c r="E71" s="429"/>
      <c r="F71" s="429"/>
      <c r="G71" s="429"/>
      <c r="H71" s="429"/>
      <c r="I71" s="61"/>
      <c r="J71" s="61"/>
      <c r="K71" s="167">
        <f>SUM(K64:K68)</f>
        <v>0</v>
      </c>
      <c r="L71" s="78" t="s">
        <v>13</v>
      </c>
      <c r="M71" s="78"/>
      <c r="N71" s="169">
        <f>IF('1. Uddelinger'!E43=K71,0,1)</f>
        <v>0</v>
      </c>
    </row>
    <row r="72" spans="1:14" ht="6" customHeight="1" thickTop="1" x14ac:dyDescent="0.25">
      <c r="A72" s="429"/>
      <c r="B72" s="429"/>
      <c r="C72" s="429"/>
      <c r="D72" s="429"/>
      <c r="E72" s="429"/>
      <c r="F72" s="429"/>
      <c r="G72" s="429"/>
      <c r="H72" s="429"/>
      <c r="I72" s="61"/>
      <c r="J72" s="61"/>
      <c r="K72" s="79"/>
      <c r="L72" s="78"/>
      <c r="M72" s="78"/>
    </row>
    <row r="73" spans="1:14" ht="83.25" customHeight="1" x14ac:dyDescent="0.25">
      <c r="A73" s="429"/>
      <c r="B73" s="429"/>
      <c r="C73" s="429"/>
      <c r="D73" s="429"/>
      <c r="E73" s="429"/>
      <c r="F73" s="429"/>
      <c r="G73" s="429"/>
      <c r="H73" s="429"/>
      <c r="I73" s="61"/>
      <c r="J73" s="61"/>
      <c r="K73" s="210" t="s">
        <v>136</v>
      </c>
      <c r="L73" s="78"/>
      <c r="M73" s="78"/>
    </row>
    <row r="74" spans="1:14" ht="14.25" customHeight="1" x14ac:dyDescent="0.25">
      <c r="A74" s="150"/>
      <c r="B74" s="150"/>
      <c r="C74" s="150"/>
      <c r="D74" s="150"/>
      <c r="E74" s="150"/>
      <c r="F74" s="150"/>
      <c r="G74" s="150"/>
      <c r="H74" s="150"/>
      <c r="I74" s="61"/>
      <c r="J74" s="61"/>
      <c r="K74" s="124">
        <f>B8</f>
        <v>0</v>
      </c>
      <c r="L74" s="78"/>
      <c r="M74" s="78"/>
    </row>
    <row r="75" spans="1:14" x14ac:dyDescent="0.25">
      <c r="A75" s="432"/>
      <c r="B75" s="432"/>
      <c r="C75" s="432"/>
      <c r="D75" s="432"/>
      <c r="E75" s="432"/>
      <c r="F75" s="432"/>
      <c r="G75" s="432"/>
      <c r="H75" s="432"/>
      <c r="I75" s="19"/>
      <c r="J75" s="19"/>
      <c r="K75" s="267"/>
      <c r="L75" s="79"/>
      <c r="M75" s="79"/>
      <c r="N75" s="231"/>
    </row>
    <row r="76" spans="1:14" ht="36" customHeight="1" x14ac:dyDescent="0.25">
      <c r="A76" s="460" t="s">
        <v>36</v>
      </c>
      <c r="B76" s="460"/>
      <c r="C76" s="460"/>
      <c r="D76" s="460"/>
      <c r="E76" s="212"/>
      <c r="F76" s="212"/>
      <c r="G76" s="212"/>
      <c r="H76" s="212"/>
      <c r="I76" s="213"/>
      <c r="J76" s="213"/>
      <c r="K76" s="213"/>
      <c r="L76" s="213"/>
      <c r="M76" s="213"/>
      <c r="N76" s="214"/>
    </row>
    <row r="77" spans="1:14" x14ac:dyDescent="0.25">
      <c r="A77" s="228" t="s">
        <v>9</v>
      </c>
      <c r="B77" s="255">
        <f>'1. Uddelinger'!E43</f>
        <v>0</v>
      </c>
      <c r="C77" s="144" t="s">
        <v>141</v>
      </c>
      <c r="D77" s="263"/>
      <c r="E77" s="263"/>
      <c r="F77" s="263"/>
      <c r="G77" s="263"/>
      <c r="H77" s="263"/>
      <c r="I77" s="61"/>
      <c r="J77" s="61"/>
      <c r="K77" s="259"/>
      <c r="L77" s="259"/>
      <c r="M77" s="259"/>
    </row>
    <row r="78" spans="1:14" x14ac:dyDescent="0.25">
      <c r="A78" s="264"/>
      <c r="B78" s="265"/>
      <c r="C78" s="265"/>
      <c r="D78" s="265"/>
      <c r="E78" s="265"/>
      <c r="F78" s="265"/>
      <c r="G78" s="265"/>
      <c r="H78" s="265"/>
      <c r="I78" s="259"/>
      <c r="J78" s="259"/>
      <c r="K78" s="259"/>
      <c r="L78" s="259"/>
      <c r="M78" s="259"/>
    </row>
    <row r="79" spans="1:14" x14ac:dyDescent="0.25">
      <c r="A79" s="266"/>
      <c r="B79" s="263"/>
      <c r="C79" s="263"/>
      <c r="D79" s="263"/>
      <c r="E79" s="263"/>
      <c r="F79" s="263"/>
      <c r="G79" s="263"/>
      <c r="H79" s="263"/>
      <c r="I79" s="61"/>
      <c r="J79" s="61"/>
      <c r="K79" s="31" t="s">
        <v>29</v>
      </c>
      <c r="L79" s="61"/>
      <c r="M79" s="61"/>
    </row>
    <row r="80" spans="1:14" ht="15.75" thickBot="1" x14ac:dyDescent="0.3">
      <c r="A80" s="266"/>
      <c r="B80" s="263"/>
      <c r="C80" s="263"/>
      <c r="D80" s="263"/>
      <c r="E80" s="263"/>
      <c r="F80" s="263"/>
      <c r="G80" s="263"/>
      <c r="H80" s="263"/>
      <c r="I80" s="61"/>
      <c r="J80" s="61"/>
      <c r="K80" s="31"/>
      <c r="L80" s="61"/>
      <c r="M80" s="61"/>
    </row>
    <row r="81" spans="1:14" ht="15.75" thickBot="1" x14ac:dyDescent="0.3">
      <c r="A81" s="431" t="s">
        <v>78</v>
      </c>
      <c r="B81" s="431"/>
      <c r="C81" s="431"/>
      <c r="D81" s="431"/>
      <c r="E81" s="431"/>
      <c r="F81" s="431"/>
      <c r="G81" s="431"/>
      <c r="H81" s="431"/>
      <c r="I81" s="21"/>
      <c r="J81" s="21"/>
      <c r="K81" s="346"/>
      <c r="L81" s="219" t="s">
        <v>13</v>
      </c>
      <c r="M81" s="219"/>
    </row>
    <row r="82" spans="1:14" ht="37.5" customHeight="1" thickBot="1" x14ac:dyDescent="0.3">
      <c r="A82" s="431"/>
      <c r="B82" s="431"/>
      <c r="C82" s="431"/>
      <c r="D82" s="431"/>
      <c r="E82" s="431"/>
      <c r="F82" s="431"/>
      <c r="G82" s="431"/>
      <c r="H82" s="431"/>
      <c r="I82" s="21"/>
      <c r="J82" s="21"/>
      <c r="K82" s="220"/>
      <c r="L82" s="219"/>
      <c r="M82" s="219"/>
    </row>
    <row r="83" spans="1:14" ht="15.75" thickBot="1" x14ac:dyDescent="0.3">
      <c r="A83" s="428" t="s">
        <v>37</v>
      </c>
      <c r="B83" s="429"/>
      <c r="C83" s="429"/>
      <c r="D83" s="429"/>
      <c r="E83" s="429"/>
      <c r="F83" s="429"/>
      <c r="G83" s="429"/>
      <c r="H83" s="429"/>
      <c r="I83" s="61"/>
      <c r="J83" s="61"/>
      <c r="K83" s="346"/>
      <c r="L83" s="78" t="s">
        <v>13</v>
      </c>
      <c r="M83" s="78"/>
    </row>
    <row r="84" spans="1:14" ht="15.75" thickBot="1" x14ac:dyDescent="0.3">
      <c r="A84" s="429"/>
      <c r="B84" s="429"/>
      <c r="C84" s="429"/>
      <c r="D84" s="429"/>
      <c r="E84" s="429"/>
      <c r="F84" s="429"/>
      <c r="G84" s="429"/>
      <c r="H84" s="429"/>
      <c r="I84" s="61"/>
      <c r="J84" s="61"/>
      <c r="K84" s="224"/>
      <c r="L84" s="78"/>
      <c r="M84" s="78"/>
    </row>
    <row r="85" spans="1:14" ht="15.75" thickBot="1" x14ac:dyDescent="0.3">
      <c r="A85" s="431" t="s">
        <v>38</v>
      </c>
      <c r="B85" s="431"/>
      <c r="C85" s="431"/>
      <c r="D85" s="431"/>
      <c r="E85" s="431"/>
      <c r="F85" s="431"/>
      <c r="G85" s="431"/>
      <c r="H85" s="431"/>
      <c r="I85" s="21"/>
      <c r="J85" s="21"/>
      <c r="K85" s="346"/>
      <c r="L85" s="219" t="s">
        <v>13</v>
      </c>
      <c r="M85" s="219"/>
    </row>
    <row r="86" spans="1:14" ht="15.75" thickBot="1" x14ac:dyDescent="0.3">
      <c r="A86" s="431"/>
      <c r="B86" s="431"/>
      <c r="C86" s="431"/>
      <c r="D86" s="431"/>
      <c r="E86" s="431"/>
      <c r="F86" s="431"/>
      <c r="G86" s="431"/>
      <c r="H86" s="431"/>
      <c r="I86" s="21"/>
      <c r="J86" s="21"/>
      <c r="K86" s="220"/>
      <c r="L86" s="219"/>
      <c r="M86" s="219"/>
    </row>
    <row r="87" spans="1:14" ht="15.75" thickBot="1" x14ac:dyDescent="0.3">
      <c r="A87" s="428" t="s">
        <v>79</v>
      </c>
      <c r="B87" s="428"/>
      <c r="C87" s="428"/>
      <c r="D87" s="428"/>
      <c r="E87" s="428"/>
      <c r="F87" s="428"/>
      <c r="G87" s="428"/>
      <c r="H87" s="428"/>
      <c r="I87" s="61"/>
      <c r="J87" s="61"/>
      <c r="K87" s="346"/>
      <c r="L87" s="78" t="s">
        <v>13</v>
      </c>
      <c r="M87" s="78"/>
    </row>
    <row r="88" spans="1:14" ht="50.25" customHeight="1" thickBot="1" x14ac:dyDescent="0.3">
      <c r="A88" s="428"/>
      <c r="B88" s="428"/>
      <c r="C88" s="428"/>
      <c r="D88" s="428"/>
      <c r="E88" s="428"/>
      <c r="F88" s="428"/>
      <c r="G88" s="428"/>
      <c r="H88" s="428"/>
      <c r="I88" s="61"/>
      <c r="J88" s="61"/>
      <c r="K88" s="222"/>
      <c r="L88" s="78"/>
      <c r="M88" s="78"/>
    </row>
    <row r="89" spans="1:14" ht="15.75" thickBot="1" x14ac:dyDescent="0.3">
      <c r="A89" s="431" t="s">
        <v>80</v>
      </c>
      <c r="B89" s="433"/>
      <c r="C89" s="433"/>
      <c r="D89" s="433"/>
      <c r="E89" s="433"/>
      <c r="F89" s="433"/>
      <c r="G89" s="433"/>
      <c r="H89" s="433"/>
      <c r="I89" s="21"/>
      <c r="J89" s="21"/>
      <c r="K89" s="346"/>
      <c r="L89" s="219" t="s">
        <v>13</v>
      </c>
      <c r="M89" s="219"/>
    </row>
    <row r="90" spans="1:14" ht="33" customHeight="1" thickBot="1" x14ac:dyDescent="0.3">
      <c r="A90" s="433"/>
      <c r="B90" s="433"/>
      <c r="C90" s="433"/>
      <c r="D90" s="433"/>
      <c r="E90" s="433"/>
      <c r="F90" s="433"/>
      <c r="G90" s="433"/>
      <c r="H90" s="433"/>
      <c r="I90" s="21"/>
      <c r="J90" s="21"/>
      <c r="K90" s="240"/>
      <c r="L90" s="219"/>
      <c r="M90" s="219"/>
      <c r="N90" s="166" t="s">
        <v>257</v>
      </c>
    </row>
    <row r="91" spans="1:14" ht="15.75" thickBot="1" x14ac:dyDescent="0.3">
      <c r="A91" s="229" t="s">
        <v>39</v>
      </c>
      <c r="B91" s="68"/>
      <c r="C91" s="68"/>
      <c r="D91" s="68"/>
      <c r="E91" s="68"/>
      <c r="F91" s="68"/>
      <c r="G91" s="68"/>
      <c r="H91" s="68"/>
      <c r="I91" s="61"/>
      <c r="J91" s="61"/>
      <c r="K91" s="346"/>
      <c r="L91" s="78" t="s">
        <v>13</v>
      </c>
      <c r="M91" s="78"/>
      <c r="N91" s="166" t="s">
        <v>258</v>
      </c>
    </row>
    <row r="92" spans="1:14" s="131" customFormat="1" x14ac:dyDescent="0.25">
      <c r="A92" s="229"/>
      <c r="B92" s="68"/>
      <c r="C92" s="68"/>
      <c r="D92" s="68"/>
      <c r="E92" s="68"/>
      <c r="F92" s="68"/>
      <c r="G92" s="68"/>
      <c r="H92" s="68"/>
      <c r="I92" s="61"/>
      <c r="J92" s="61"/>
      <c r="K92" s="222"/>
      <c r="L92" s="78"/>
      <c r="M92" s="78"/>
      <c r="N92" s="146"/>
    </row>
    <row r="93" spans="1:14" ht="15" customHeight="1" thickBot="1" x14ac:dyDescent="0.3">
      <c r="A93" s="229" t="s">
        <v>73</v>
      </c>
      <c r="B93" s="68"/>
      <c r="C93" s="68"/>
      <c r="D93" s="68"/>
      <c r="E93" s="68"/>
      <c r="F93" s="68"/>
      <c r="G93" s="68"/>
      <c r="H93" s="68"/>
      <c r="I93" s="61"/>
      <c r="J93" s="61"/>
      <c r="K93" s="167">
        <f>SUM(K81:K91)</f>
        <v>0</v>
      </c>
      <c r="L93" s="78" t="s">
        <v>13</v>
      </c>
      <c r="M93" s="78"/>
      <c r="N93" s="169">
        <f>IF('1. Uddelinger'!E43=K93,0,1)</f>
        <v>0</v>
      </c>
    </row>
    <row r="94" spans="1:14" ht="6" customHeight="1" thickTop="1" x14ac:dyDescent="0.25">
      <c r="A94" s="68"/>
      <c r="B94" s="68"/>
      <c r="C94" s="68"/>
      <c r="D94" s="68"/>
      <c r="E94" s="68"/>
      <c r="F94" s="68"/>
      <c r="G94" s="68"/>
      <c r="H94" s="68"/>
      <c r="I94" s="61"/>
      <c r="J94" s="61"/>
      <c r="K94" s="79"/>
      <c r="L94" s="78"/>
      <c r="M94" s="78"/>
    </row>
    <row r="95" spans="1:14" ht="79.5" customHeight="1" x14ac:dyDescent="0.25">
      <c r="A95" s="68"/>
      <c r="B95" s="68"/>
      <c r="C95" s="68"/>
      <c r="D95" s="68"/>
      <c r="E95" s="68"/>
      <c r="F95" s="68"/>
      <c r="G95" s="68"/>
      <c r="H95" s="68"/>
      <c r="I95" s="61"/>
      <c r="J95" s="61"/>
      <c r="K95" s="210" t="s">
        <v>136</v>
      </c>
      <c r="L95" s="78"/>
      <c r="M95" s="78"/>
    </row>
    <row r="96" spans="1:14" ht="14.25" customHeight="1" x14ac:dyDescent="0.25">
      <c r="A96" s="68"/>
      <c r="B96" s="68"/>
      <c r="C96" s="68"/>
      <c r="D96" s="68"/>
      <c r="E96" s="68"/>
      <c r="F96" s="68"/>
      <c r="G96" s="68"/>
      <c r="H96" s="68"/>
      <c r="I96" s="61"/>
      <c r="J96" s="61"/>
      <c r="K96" s="124">
        <f>B8</f>
        <v>0</v>
      </c>
      <c r="L96" s="78"/>
      <c r="M96" s="78"/>
    </row>
    <row r="97" spans="1:14" ht="40.5" customHeight="1" x14ac:dyDescent="0.25">
      <c r="A97" s="68"/>
      <c r="B97" s="68"/>
      <c r="C97" s="68"/>
      <c r="D97" s="68"/>
      <c r="E97" s="68"/>
      <c r="F97" s="68"/>
      <c r="G97" s="68"/>
      <c r="H97" s="68"/>
      <c r="I97" s="61"/>
      <c r="J97" s="61"/>
      <c r="K97" s="79"/>
      <c r="L97" s="78"/>
      <c r="M97" s="78"/>
    </row>
    <row r="98" spans="1:14" s="131" customFormat="1" ht="35.1" customHeight="1" thickBot="1" x14ac:dyDescent="0.3">
      <c r="A98" s="410" t="s">
        <v>334</v>
      </c>
      <c r="B98" s="410"/>
      <c r="C98" s="410"/>
      <c r="D98" s="410"/>
      <c r="E98" s="410"/>
      <c r="F98" s="410"/>
      <c r="G98" s="410"/>
      <c r="H98" s="410"/>
      <c r="I98" s="410"/>
      <c r="J98" s="134"/>
      <c r="K98" s="134"/>
      <c r="L98" s="134"/>
      <c r="M98" s="134"/>
      <c r="N98" s="136"/>
    </row>
    <row r="99" spans="1:14" s="131" customFormat="1" ht="58.5" customHeight="1" x14ac:dyDescent="0.25">
      <c r="A99" s="443" t="s">
        <v>338</v>
      </c>
      <c r="B99" s="443"/>
      <c r="C99" s="443"/>
      <c r="D99" s="443"/>
      <c r="E99" s="443"/>
      <c r="F99" s="443"/>
      <c r="G99" s="443"/>
      <c r="H99" s="443"/>
      <c r="I99" s="443"/>
      <c r="J99" s="443"/>
      <c r="K99" s="443"/>
      <c r="L99" s="443"/>
      <c r="M99" s="443"/>
      <c r="N99" s="443"/>
    </row>
    <row r="100" spans="1:14" s="131" customFormat="1" ht="12" customHeight="1" x14ac:dyDescent="0.25">
      <c r="A100" s="213"/>
      <c r="B100" s="213"/>
      <c r="C100" s="213"/>
      <c r="D100" s="213"/>
      <c r="E100" s="213"/>
      <c r="F100" s="213"/>
      <c r="G100" s="213"/>
      <c r="H100" s="213"/>
      <c r="I100" s="213"/>
      <c r="J100" s="213"/>
      <c r="K100" s="213"/>
      <c r="L100" s="213"/>
      <c r="M100" s="213"/>
      <c r="N100" s="246"/>
    </row>
    <row r="101" spans="1:14" x14ac:dyDescent="0.25">
      <c r="A101" s="247" t="s">
        <v>9</v>
      </c>
      <c r="B101" s="255">
        <f>'1. Uddelinger'!E43</f>
        <v>0</v>
      </c>
      <c r="C101" s="61" t="s">
        <v>367</v>
      </c>
      <c r="D101" s="61"/>
      <c r="E101" s="61"/>
      <c r="F101" s="61"/>
      <c r="G101" s="61"/>
      <c r="H101" s="61"/>
      <c r="I101" s="61"/>
      <c r="J101" s="61"/>
      <c r="K101" s="61"/>
      <c r="N101" s="146"/>
    </row>
    <row r="102" spans="1:14" x14ac:dyDescent="0.25">
      <c r="A102" s="247"/>
      <c r="B102" s="256"/>
      <c r="C102" s="61"/>
      <c r="D102" s="61"/>
      <c r="E102" s="61"/>
      <c r="F102" s="61"/>
      <c r="G102" s="61"/>
      <c r="H102" s="61"/>
      <c r="I102" s="61"/>
      <c r="J102" s="61"/>
      <c r="K102" s="61"/>
      <c r="N102" s="146"/>
    </row>
    <row r="103" spans="1:14" s="131" customFormat="1" x14ac:dyDescent="0.25">
      <c r="K103" s="31" t="s">
        <v>29</v>
      </c>
      <c r="N103" s="146"/>
    </row>
    <row r="104" spans="1:14" s="131" customFormat="1" ht="15.75" thickBot="1" x14ac:dyDescent="0.3">
      <c r="K104" s="31"/>
      <c r="N104" s="146"/>
    </row>
    <row r="105" spans="1:14" ht="15.75" thickBot="1" x14ac:dyDescent="0.3">
      <c r="A105" s="450" t="s">
        <v>341</v>
      </c>
      <c r="B105" s="450"/>
      <c r="C105" s="450"/>
      <c r="D105" s="450"/>
      <c r="E105" s="450"/>
      <c r="F105" s="450"/>
      <c r="G105" s="450"/>
      <c r="H105" s="450"/>
      <c r="I105" s="450"/>
      <c r="J105" s="257"/>
      <c r="K105" s="346"/>
      <c r="L105" s="219" t="s">
        <v>13</v>
      </c>
      <c r="M105" s="219"/>
      <c r="N105" s="146"/>
    </row>
    <row r="106" spans="1:14" ht="28.5" customHeight="1" thickBot="1" x14ac:dyDescent="0.3">
      <c r="A106" s="450"/>
      <c r="B106" s="450"/>
      <c r="C106" s="450"/>
      <c r="D106" s="450"/>
      <c r="E106" s="450"/>
      <c r="F106" s="450"/>
      <c r="G106" s="450"/>
      <c r="H106" s="450"/>
      <c r="I106" s="450"/>
      <c r="J106" s="257"/>
      <c r="K106" s="258"/>
      <c r="L106" s="257"/>
      <c r="M106" s="257"/>
      <c r="N106" s="146"/>
    </row>
    <row r="107" spans="1:14" ht="15.75" thickBot="1" x14ac:dyDescent="0.3">
      <c r="A107" s="454" t="s">
        <v>344</v>
      </c>
      <c r="B107" s="454"/>
      <c r="C107" s="454"/>
      <c r="D107" s="454"/>
      <c r="E107" s="454"/>
      <c r="F107" s="454"/>
      <c r="G107" s="454"/>
      <c r="H107" s="454"/>
      <c r="I107" s="454"/>
      <c r="J107" s="259"/>
      <c r="K107" s="346"/>
      <c r="L107" s="78" t="s">
        <v>13</v>
      </c>
      <c r="M107" s="78"/>
      <c r="N107" s="146"/>
    </row>
    <row r="108" spans="1:14" ht="43.5" customHeight="1" thickBot="1" x14ac:dyDescent="0.3">
      <c r="A108" s="454"/>
      <c r="B108" s="454"/>
      <c r="C108" s="454"/>
      <c r="D108" s="454"/>
      <c r="E108" s="454"/>
      <c r="F108" s="454"/>
      <c r="G108" s="454"/>
      <c r="H108" s="454"/>
      <c r="I108" s="454"/>
      <c r="J108" s="259"/>
      <c r="K108" s="260"/>
      <c r="L108" s="259"/>
      <c r="M108" s="259"/>
      <c r="N108" s="146"/>
    </row>
    <row r="109" spans="1:14" ht="15.75" thickBot="1" x14ac:dyDescent="0.3">
      <c r="A109" s="450" t="s">
        <v>342</v>
      </c>
      <c r="B109" s="450"/>
      <c r="C109" s="450"/>
      <c r="D109" s="450"/>
      <c r="E109" s="450"/>
      <c r="F109" s="450"/>
      <c r="G109" s="450"/>
      <c r="H109" s="450"/>
      <c r="I109" s="450"/>
      <c r="J109" s="257"/>
      <c r="K109" s="346"/>
      <c r="L109" s="219" t="s">
        <v>13</v>
      </c>
      <c r="M109" s="219"/>
      <c r="N109" s="146"/>
    </row>
    <row r="110" spans="1:14" ht="50.25" customHeight="1" thickBot="1" x14ac:dyDescent="0.3">
      <c r="A110" s="450"/>
      <c r="B110" s="450"/>
      <c r="C110" s="450"/>
      <c r="D110" s="450"/>
      <c r="E110" s="450"/>
      <c r="F110" s="450"/>
      <c r="G110" s="450"/>
      <c r="H110" s="450"/>
      <c r="I110" s="450"/>
      <c r="J110" s="257"/>
      <c r="K110" s="258"/>
      <c r="L110" s="257"/>
      <c r="M110" s="257"/>
      <c r="N110" s="146"/>
    </row>
    <row r="111" spans="1:14" ht="15.75" customHeight="1" thickBot="1" x14ac:dyDescent="0.3">
      <c r="A111" s="454" t="s">
        <v>343</v>
      </c>
      <c r="B111" s="454"/>
      <c r="C111" s="454"/>
      <c r="D111" s="454"/>
      <c r="E111" s="454"/>
      <c r="F111" s="454"/>
      <c r="G111" s="454"/>
      <c r="H111" s="454"/>
      <c r="I111" s="454"/>
      <c r="J111" s="259"/>
      <c r="K111" s="346"/>
      <c r="L111" s="78" t="s">
        <v>13</v>
      </c>
      <c r="M111" s="78"/>
      <c r="N111" s="146"/>
    </row>
    <row r="112" spans="1:14" ht="42" customHeight="1" thickBot="1" x14ac:dyDescent="0.3">
      <c r="A112" s="454"/>
      <c r="B112" s="454"/>
      <c r="C112" s="454"/>
      <c r="D112" s="454"/>
      <c r="E112" s="454"/>
      <c r="F112" s="454"/>
      <c r="G112" s="454"/>
      <c r="H112" s="454"/>
      <c r="I112" s="454"/>
      <c r="J112" s="259"/>
      <c r="K112" s="260"/>
      <c r="L112" s="259"/>
      <c r="M112" s="259"/>
      <c r="N112" s="253"/>
    </row>
    <row r="113" spans="1:14" ht="15.75" thickBot="1" x14ac:dyDescent="0.3">
      <c r="A113" s="450" t="s">
        <v>72</v>
      </c>
      <c r="B113" s="450"/>
      <c r="C113" s="450"/>
      <c r="D113" s="450"/>
      <c r="E113" s="450"/>
      <c r="F113" s="450"/>
      <c r="G113" s="450"/>
      <c r="H113" s="450"/>
      <c r="I113" s="450"/>
      <c r="J113" s="257"/>
      <c r="K113" s="346"/>
      <c r="L113" s="219" t="s">
        <v>13</v>
      </c>
      <c r="M113" s="219"/>
      <c r="N113" s="166" t="s">
        <v>257</v>
      </c>
    </row>
    <row r="114" spans="1:14" x14ac:dyDescent="0.25">
      <c r="A114" s="450"/>
      <c r="B114" s="450"/>
      <c r="C114" s="450"/>
      <c r="D114" s="450"/>
      <c r="E114" s="450"/>
      <c r="F114" s="450"/>
      <c r="G114" s="450"/>
      <c r="H114" s="450"/>
      <c r="I114" s="450"/>
      <c r="J114" s="257"/>
      <c r="K114" s="258"/>
      <c r="L114" s="257"/>
      <c r="M114" s="257"/>
      <c r="N114" s="166" t="s">
        <v>258</v>
      </c>
    </row>
    <row r="115" spans="1:14" s="131" customFormat="1" x14ac:dyDescent="0.25">
      <c r="A115" s="262"/>
      <c r="B115" s="262"/>
      <c r="C115" s="262"/>
      <c r="D115" s="262"/>
      <c r="E115" s="262"/>
      <c r="F115" s="262"/>
      <c r="G115" s="262"/>
      <c r="H115" s="262"/>
      <c r="I115" s="262"/>
      <c r="J115" s="259"/>
      <c r="K115" s="260"/>
      <c r="L115" s="259"/>
      <c r="M115" s="259"/>
      <c r="N115" s="146"/>
    </row>
    <row r="116" spans="1:14" s="131" customFormat="1" ht="15" customHeight="1" thickBot="1" x14ac:dyDescent="0.3">
      <c r="A116" s="396" t="s">
        <v>98</v>
      </c>
      <c r="B116" s="396"/>
      <c r="C116" s="396"/>
      <c r="D116" s="396"/>
      <c r="E116" s="396"/>
      <c r="F116" s="396"/>
      <c r="G116" s="396"/>
      <c r="H116" s="396"/>
      <c r="I116" s="396"/>
      <c r="J116" s="61"/>
      <c r="K116" s="167">
        <f>SUM(K105:K113)</f>
        <v>0</v>
      </c>
      <c r="L116" s="78" t="s">
        <v>13</v>
      </c>
      <c r="M116" s="78"/>
      <c r="N116" s="169">
        <f>IF('1. Uddelinger'!E43=K116,0,1)</f>
        <v>0</v>
      </c>
    </row>
    <row r="117" spans="1:14" s="131" customFormat="1" ht="6" customHeight="1" thickTop="1" x14ac:dyDescent="0.25">
      <c r="A117" s="396"/>
      <c r="B117" s="396"/>
      <c r="C117" s="396"/>
      <c r="D117" s="396"/>
      <c r="E117" s="396"/>
      <c r="F117" s="396"/>
      <c r="G117" s="396"/>
      <c r="H117" s="396"/>
      <c r="I117" s="396"/>
      <c r="J117" s="61"/>
      <c r="K117" s="79"/>
      <c r="L117" s="78"/>
      <c r="M117" s="78"/>
      <c r="N117" s="146"/>
    </row>
    <row r="118" spans="1:14" s="131" customFormat="1" ht="72.75" customHeight="1" x14ac:dyDescent="0.25">
      <c r="A118" s="396"/>
      <c r="B118" s="396"/>
      <c r="C118" s="396"/>
      <c r="D118" s="396"/>
      <c r="E118" s="396"/>
      <c r="F118" s="396"/>
      <c r="G118" s="396"/>
      <c r="H118" s="396"/>
      <c r="I118" s="396"/>
      <c r="J118" s="61"/>
      <c r="K118" s="210" t="s">
        <v>136</v>
      </c>
      <c r="L118" s="78"/>
      <c r="M118" s="78"/>
      <c r="N118" s="242" t="s">
        <v>260</v>
      </c>
    </row>
    <row r="119" spans="1:14" s="131" customFormat="1" ht="14.25" customHeight="1" thickBot="1" x14ac:dyDescent="0.3">
      <c r="A119" s="150"/>
      <c r="B119" s="150"/>
      <c r="C119" s="150"/>
      <c r="D119" s="150"/>
      <c r="E119" s="150"/>
      <c r="F119" s="150"/>
      <c r="G119" s="150"/>
      <c r="H119" s="150"/>
      <c r="I119" s="150"/>
      <c r="J119" s="61"/>
      <c r="K119" s="124">
        <f>B101</f>
        <v>0</v>
      </c>
      <c r="L119" s="78"/>
      <c r="M119" s="78"/>
      <c r="N119" s="243">
        <f>SUM(N26+N52+N71+N93+N116)</f>
        <v>0</v>
      </c>
    </row>
    <row r="120" spans="1:14" s="131" customFormat="1" ht="15.75" thickTop="1" x14ac:dyDescent="0.25">
      <c r="A120" s="262"/>
      <c r="B120" s="262"/>
      <c r="C120" s="262"/>
      <c r="D120" s="262"/>
      <c r="E120" s="262"/>
      <c r="F120" s="262"/>
      <c r="G120" s="262"/>
      <c r="H120" s="262"/>
      <c r="I120" s="262"/>
      <c r="J120" s="259"/>
      <c r="K120" s="259"/>
      <c r="L120" s="259"/>
      <c r="M120" s="259"/>
      <c r="N120" s="146"/>
    </row>
    <row r="121" spans="1:14" x14ac:dyDescent="0.25">
      <c r="A121" s="211"/>
      <c r="B121" s="211"/>
      <c r="C121" s="211"/>
      <c r="D121" s="211"/>
      <c r="E121" s="211"/>
      <c r="F121" s="211"/>
      <c r="G121" s="211"/>
      <c r="H121" s="211"/>
      <c r="I121" s="211"/>
      <c r="N121" s="146"/>
    </row>
    <row r="122" spans="1:14" x14ac:dyDescent="0.25">
      <c r="N122" s="169" t="s">
        <v>254</v>
      </c>
    </row>
    <row r="123" spans="1:14" x14ac:dyDescent="0.25">
      <c r="N123" s="127" t="str">
        <f>IF(AND('1. Uddelinger'!E43&gt;0,N119=0),"JA","NEJ")</f>
        <v>NEJ</v>
      </c>
    </row>
    <row r="124" spans="1:14" x14ac:dyDescent="0.25">
      <c r="N124" s="146"/>
    </row>
    <row r="125" spans="1:14" x14ac:dyDescent="0.25">
      <c r="N125" s="169" t="s">
        <v>356</v>
      </c>
    </row>
    <row r="126" spans="1:14" x14ac:dyDescent="0.25">
      <c r="N126" s="127" t="str">
        <f>IF('1. Uddelinger'!E43="","JA","NEJ")</f>
        <v>JA</v>
      </c>
    </row>
    <row r="127" spans="1:14" x14ac:dyDescent="0.25">
      <c r="N127" s="146"/>
    </row>
    <row r="128" spans="1:14" hidden="1" x14ac:dyDescent="0.25">
      <c r="A128" s="461"/>
      <c r="B128" s="461"/>
      <c r="C128" s="461"/>
      <c r="D128" s="259"/>
      <c r="E128" s="259"/>
      <c r="F128" s="259"/>
      <c r="G128" s="259"/>
      <c r="H128" s="259"/>
      <c r="I128" s="259"/>
      <c r="J128" s="259"/>
      <c r="K128" s="259"/>
      <c r="L128" s="259"/>
      <c r="M128" s="259"/>
    </row>
  </sheetData>
  <sheetProtection algorithmName="SHA-512" hashValue="7H3MNym8Z5DB+Kna4Y8qZZXpJQmFYD5m9AIsyxnnI+ztpBvd6KLaBzW3uneGA16Iiqx3ugXssUyF/ktr6/wHWw==" saltValue="oSj84SQJz9zywtpc6cQ7vQ==" spinCount="100000" sheet="1" objects="1" scenarios="1"/>
  <protectedRanges>
    <protectedRange sqref="K11 H14 H16 H18 K21 K23 K37 K39 K41 K45 K47 K49 K64 K66 K68 K81 K83 K85 K87 K89 K91 K105 K107 K109 K111 K113" name="Indtastningsfelter"/>
  </protectedRanges>
  <mergeCells count="43">
    <mergeCell ref="B2:L2"/>
    <mergeCell ref="A30:H30"/>
    <mergeCell ref="A31:N31"/>
    <mergeCell ref="A21:H22"/>
    <mergeCell ref="A23:H24"/>
    <mergeCell ref="I3:L3"/>
    <mergeCell ref="A4:N4"/>
    <mergeCell ref="A6:N6"/>
    <mergeCell ref="A11:H12"/>
    <mergeCell ref="A13:B13"/>
    <mergeCell ref="A37:H38"/>
    <mergeCell ref="A39:H40"/>
    <mergeCell ref="A41:H42"/>
    <mergeCell ref="A43:H44"/>
    <mergeCell ref="A45:H46"/>
    <mergeCell ref="A128:C128"/>
    <mergeCell ref="B14:F15"/>
    <mergeCell ref="B16:G17"/>
    <mergeCell ref="B18:G19"/>
    <mergeCell ref="A68:H69"/>
    <mergeCell ref="A71:H73"/>
    <mergeCell ref="A75:H75"/>
    <mergeCell ref="A76:D76"/>
    <mergeCell ref="A81:H82"/>
    <mergeCell ref="A83:H84"/>
    <mergeCell ref="A49:H50"/>
    <mergeCell ref="A52:H54"/>
    <mergeCell ref="A58:N58"/>
    <mergeCell ref="A59:D59"/>
    <mergeCell ref="A64:H65"/>
    <mergeCell ref="A66:H67"/>
    <mergeCell ref="A111:I112"/>
    <mergeCell ref="A113:I114"/>
    <mergeCell ref="A116:I118"/>
    <mergeCell ref="A47:I48"/>
    <mergeCell ref="A98:I98"/>
    <mergeCell ref="A99:N99"/>
    <mergeCell ref="A105:I106"/>
    <mergeCell ref="A107:I108"/>
    <mergeCell ref="A109:I110"/>
    <mergeCell ref="A85:H86"/>
    <mergeCell ref="A87:H88"/>
    <mergeCell ref="A89:H90"/>
  </mergeCells>
  <conditionalFormatting sqref="K28">
    <cfRule type="expression" dxfId="70" priority="12">
      <formula>$K$26&lt;&gt;$B$8</formula>
    </cfRule>
  </conditionalFormatting>
  <conditionalFormatting sqref="K54">
    <cfRule type="expression" dxfId="69" priority="11">
      <formula>$K$52&lt;&gt;$B$33</formula>
    </cfRule>
  </conditionalFormatting>
  <conditionalFormatting sqref="K73">
    <cfRule type="expression" dxfId="68" priority="10">
      <formula>$K$71&lt;&gt;$B$60</formula>
    </cfRule>
  </conditionalFormatting>
  <conditionalFormatting sqref="K95">
    <cfRule type="expression" dxfId="67" priority="9">
      <formula>$K$93&lt;&gt;$B$77</formula>
    </cfRule>
  </conditionalFormatting>
  <conditionalFormatting sqref="K118">
    <cfRule type="expression" dxfId="66" priority="7">
      <formula>$B$101&lt;&gt;$K$116</formula>
    </cfRule>
  </conditionalFormatting>
  <dataValidations count="2">
    <dataValidation type="whole" allowBlank="1" showInputMessage="1" showErrorMessage="1" error="Der må kun angives positive heltal eller tallet 0" sqref="K38 K22 K24:K36 K1 K114:K1048576 K112 K110 K108 K106 K92:K104 K90 K88 K86 K84 K82 K69:K80 K67 K65 K50:K63 K48 K46 K42:K44 K40 K3:K10 K12:K20">
      <formula1>0</formula1>
      <formula2>999999999999999</formula2>
    </dataValidation>
    <dataValidation type="whole" allowBlank="1" showInputMessage="1" showErrorMessage="1" error="Der må kun angives positive heltal (max 10 cifre) eller tallet 0" sqref="K11 H14 H16 H18 K21 K23 K37 K39 K41 K45 K47 K49 K64 K66 K68 K81 K83 K85 K87 K89 K91 K105 K107 K109 K111 K113">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58B94326-2534-4B19-9A67-1E16EDCF57B8}">
            <xm:f>'1. Uddelinger'!$E$43&lt;1</xm:f>
            <x14:dxf>
              <fill>
                <patternFill patternType="lightUp"/>
              </fill>
              <border>
                <left/>
                <right/>
                <top/>
                <bottom/>
                <vertical/>
                <horizontal/>
              </border>
            </x14:dxf>
          </x14:cfRule>
          <xm:sqref>K11 H14 H16 H18 K21 K23 K26 K28:K29 K37 K39 K41 K43 K45 K47 K49 K52 K54:K55 K64:K66 K68 K71 K73 K81 K83 K85 K87 K89 K91 K93 K95:K96 K105 K107 K109 K111 K113 K116 K118:K119</xm:sqref>
        </x14:conditionalFormatting>
        <x14:conditionalFormatting xmlns:xm="http://schemas.microsoft.com/office/excel/2006/main">
          <x14:cfRule type="expression" priority="5" id="{6AC2DD61-0771-49AD-A9F9-23DFDF2F380B}">
            <xm:f>'1. Uddelinger'!$E$43&lt;1</xm:f>
            <x14:dxf>
              <font>
                <color theme="0" tint="-0.24994659260841701"/>
              </font>
              <border>
                <left/>
                <right/>
                <top/>
                <bottom/>
                <vertical/>
                <horizontal/>
              </border>
            </x14:dxf>
          </x14:cfRule>
          <xm:sqref>A1:M1 A2 M2 A3:M9 A11:M1048576 A10:L10</xm:sqref>
        </x14:conditionalFormatting>
        <x14:conditionalFormatting xmlns:xm="http://schemas.microsoft.com/office/excel/2006/main">
          <x14:cfRule type="expression" priority="4" id="{1CC1DAE2-C173-4D3F-846F-9CDEF94430A9}">
            <xm:f>'1. Uddelinger'!$E$40&lt;1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2" id="{1D94D3E0-9C73-455E-B31C-A102A288B41F}">
            <xm:f>'1. Uddelinger'!$E$43&gt;0</xm:f>
            <x14:dxf>
              <font>
                <color theme="0"/>
              </font>
              <border>
                <left/>
                <right/>
                <top/>
                <bottom/>
                <vertical/>
                <horizontal/>
              </border>
            </x14:dxf>
          </x14:cfRule>
          <x14:cfRule type="expression" priority="3" id="{3D9160C9-90C5-4314-B8B0-090D5D5A1AAC}">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1" id="{D752B906-4902-4D23-AF9B-1F5389043465}">
            <xm:f>'1. Uddelinger'!$E$34&lt;1</xm:f>
            <x14:dxf>
              <font>
                <color theme="0" tint="-0.24994659260841701"/>
              </font>
              <border>
                <left/>
                <right/>
                <top/>
                <bottom/>
                <vertical/>
                <horizontal/>
              </border>
            </x14:dxf>
          </x14:cfRule>
          <xm:sqref>M10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129"/>
  <sheetViews>
    <sheetView zoomScaleNormal="100" workbookViewId="0">
      <selection activeCell="L11" sqref="L11"/>
    </sheetView>
  </sheetViews>
  <sheetFormatPr defaultColWidth="0" defaultRowHeight="15" zeroHeight="1" x14ac:dyDescent="0.25"/>
  <cols>
    <col min="1" max="1" width="15.5703125" style="131" customWidth="1"/>
    <col min="2" max="2" width="20.28515625" style="131" customWidth="1"/>
    <col min="3" max="9" width="9.140625" style="131" customWidth="1"/>
    <col min="10" max="10" width="9.5703125" style="131" customWidth="1"/>
    <col min="11" max="11" width="9.140625" style="131" hidden="1" customWidth="1"/>
    <col min="12" max="12" width="21.7109375" style="131" customWidth="1"/>
    <col min="13" max="13" width="76.85546875" style="131" customWidth="1"/>
    <col min="14" max="14" width="80.7109375" style="132" hidden="1" customWidth="1"/>
    <col min="15" max="15" width="0" style="133" hidden="1" customWidth="1"/>
    <col min="16" max="16384" width="9.140625" style="133" hidden="1"/>
  </cols>
  <sheetData>
    <row r="1" spans="1:14" ht="6.75" customHeight="1" thickBot="1" x14ac:dyDescent="0.3"/>
    <row r="2" spans="1:14" ht="36" customHeight="1" thickBot="1" x14ac:dyDescent="0.3">
      <c r="B2" s="455" t="s">
        <v>383</v>
      </c>
      <c r="C2" s="456"/>
      <c r="D2" s="456"/>
      <c r="E2" s="456"/>
      <c r="F2" s="456"/>
      <c r="G2" s="456"/>
      <c r="H2" s="456"/>
      <c r="I2" s="456"/>
      <c r="J2" s="456"/>
      <c r="K2" s="456"/>
      <c r="L2" s="457"/>
    </row>
    <row r="3" spans="1:14" s="269" customFormat="1" ht="28.5" customHeight="1" thickBot="1" x14ac:dyDescent="0.3">
      <c r="A3" s="58" t="s">
        <v>142</v>
      </c>
      <c r="B3" s="134"/>
      <c r="C3" s="134"/>
      <c r="D3" s="134"/>
      <c r="E3" s="134"/>
      <c r="F3" s="134"/>
      <c r="G3" s="134"/>
      <c r="H3" s="134"/>
      <c r="I3" s="134"/>
      <c r="J3" s="458"/>
      <c r="K3" s="459"/>
      <c r="L3" s="459"/>
      <c r="M3" s="459"/>
      <c r="N3" s="136" t="s">
        <v>252</v>
      </c>
    </row>
    <row r="4" spans="1:14" ht="60.75" customHeight="1" x14ac:dyDescent="0.25">
      <c r="A4" s="468" t="s">
        <v>327</v>
      </c>
      <c r="B4" s="468"/>
      <c r="C4" s="468"/>
      <c r="D4" s="468"/>
      <c r="E4" s="468"/>
      <c r="F4" s="468"/>
      <c r="G4" s="468"/>
      <c r="H4" s="468"/>
      <c r="I4" s="468"/>
      <c r="J4" s="468"/>
      <c r="K4" s="468"/>
      <c r="L4" s="468"/>
      <c r="M4" s="468"/>
      <c r="N4" s="287"/>
    </row>
    <row r="5" spans="1:14" ht="35.1" customHeight="1" thickBot="1" x14ac:dyDescent="0.3">
      <c r="A5" s="137" t="s">
        <v>143</v>
      </c>
      <c r="B5" s="134"/>
      <c r="C5" s="134"/>
      <c r="D5" s="134"/>
      <c r="E5" s="134"/>
      <c r="F5" s="134"/>
      <c r="G5" s="134"/>
      <c r="H5" s="134"/>
      <c r="I5" s="134"/>
      <c r="J5" s="134"/>
      <c r="K5" s="134"/>
      <c r="L5" s="134"/>
      <c r="M5" s="134"/>
      <c r="N5" s="138"/>
    </row>
    <row r="6" spans="1:14" ht="109.5" customHeight="1" x14ac:dyDescent="0.25">
      <c r="A6" s="468" t="s">
        <v>345</v>
      </c>
      <c r="B6" s="468"/>
      <c r="C6" s="468"/>
      <c r="D6" s="468"/>
      <c r="E6" s="468"/>
      <c r="F6" s="468"/>
      <c r="G6" s="468"/>
      <c r="H6" s="468"/>
      <c r="I6" s="468"/>
      <c r="J6" s="468"/>
      <c r="K6" s="468"/>
      <c r="L6" s="468"/>
      <c r="M6" s="468"/>
      <c r="N6" s="214"/>
    </row>
    <row r="7" spans="1:14" s="141" customFormat="1" ht="9.75" customHeight="1" x14ac:dyDescent="0.25">
      <c r="A7" s="213"/>
      <c r="B7" s="213"/>
      <c r="C7" s="213"/>
      <c r="D7" s="213"/>
      <c r="E7" s="213"/>
      <c r="F7" s="213"/>
      <c r="G7" s="213"/>
      <c r="H7" s="213"/>
      <c r="I7" s="213"/>
      <c r="J7" s="213"/>
      <c r="K7" s="213"/>
      <c r="L7" s="213"/>
      <c r="M7" s="213"/>
      <c r="N7" s="214"/>
    </row>
    <row r="8" spans="1:14" x14ac:dyDescent="0.25">
      <c r="A8" s="247" t="s">
        <v>9</v>
      </c>
      <c r="B8" s="248">
        <f>'1. Uddelinger'!E46</f>
        <v>0</v>
      </c>
      <c r="C8" s="61" t="s">
        <v>370</v>
      </c>
      <c r="D8" s="61"/>
      <c r="E8" s="61"/>
      <c r="F8" s="61"/>
      <c r="G8" s="61"/>
      <c r="H8" s="61"/>
      <c r="I8" s="61"/>
      <c r="J8" s="61"/>
      <c r="K8" s="61"/>
    </row>
    <row r="9" spans="1:14" x14ac:dyDescent="0.25">
      <c r="A9" s="270"/>
    </row>
    <row r="10" spans="1:14" ht="39.75" customHeight="1" thickBot="1" x14ac:dyDescent="0.3">
      <c r="A10" s="149"/>
      <c r="B10" s="61"/>
      <c r="C10" s="61"/>
      <c r="D10" s="61"/>
      <c r="E10" s="61"/>
      <c r="F10" s="61"/>
      <c r="G10" s="61"/>
      <c r="H10" s="61"/>
      <c r="I10" s="61"/>
      <c r="J10" s="61"/>
      <c r="K10" s="61"/>
      <c r="L10" s="31" t="s">
        <v>29</v>
      </c>
      <c r="M10" s="342"/>
    </row>
    <row r="11" spans="1:14" ht="15" customHeight="1" thickBot="1" x14ac:dyDescent="0.3">
      <c r="A11" s="431" t="s">
        <v>144</v>
      </c>
      <c r="B11" s="431"/>
      <c r="C11" s="431"/>
      <c r="D11" s="431"/>
      <c r="E11" s="431"/>
      <c r="F11" s="431"/>
      <c r="G11" s="431"/>
      <c r="H11" s="431"/>
      <c r="I11" s="431"/>
      <c r="J11" s="21"/>
      <c r="K11" s="21"/>
      <c r="L11" s="245"/>
      <c r="M11" s="219" t="s">
        <v>13</v>
      </c>
      <c r="N11" s="288"/>
    </row>
    <row r="12" spans="1:14" ht="21.75" customHeight="1" thickBot="1" x14ac:dyDescent="0.3">
      <c r="A12" s="431"/>
      <c r="B12" s="431"/>
      <c r="C12" s="431"/>
      <c r="D12" s="431"/>
      <c r="E12" s="431"/>
      <c r="F12" s="431"/>
      <c r="G12" s="431"/>
      <c r="H12" s="431"/>
      <c r="I12" s="431"/>
      <c r="J12" s="21"/>
      <c r="K12" s="21"/>
      <c r="L12" s="220"/>
      <c r="M12" s="219"/>
      <c r="N12" s="288"/>
    </row>
    <row r="13" spans="1:14" ht="15" customHeight="1" thickBot="1" x14ac:dyDescent="0.3">
      <c r="A13" s="428" t="s">
        <v>145</v>
      </c>
      <c r="B13" s="429"/>
      <c r="C13" s="429"/>
      <c r="D13" s="429"/>
      <c r="E13" s="429"/>
      <c r="F13" s="429"/>
      <c r="G13" s="429"/>
      <c r="H13" s="429"/>
      <c r="I13" s="429"/>
      <c r="J13" s="61"/>
      <c r="K13" s="61"/>
      <c r="L13" s="245"/>
      <c r="M13" s="78" t="s">
        <v>13</v>
      </c>
      <c r="N13" s="288"/>
    </row>
    <row r="14" spans="1:14" ht="14.25" customHeight="1" thickBot="1" x14ac:dyDescent="0.3">
      <c r="A14" s="429"/>
      <c r="B14" s="429"/>
      <c r="C14" s="429"/>
      <c r="D14" s="429"/>
      <c r="E14" s="429"/>
      <c r="F14" s="429"/>
      <c r="G14" s="429"/>
      <c r="H14" s="429"/>
      <c r="I14" s="429"/>
      <c r="J14" s="61"/>
      <c r="K14" s="61"/>
      <c r="L14" s="224"/>
      <c r="M14" s="78"/>
      <c r="N14" s="288"/>
    </row>
    <row r="15" spans="1:14" ht="15" customHeight="1" thickBot="1" x14ac:dyDescent="0.3">
      <c r="A15" s="431" t="s">
        <v>146</v>
      </c>
      <c r="B15" s="433"/>
      <c r="C15" s="433"/>
      <c r="D15" s="433"/>
      <c r="E15" s="433"/>
      <c r="F15" s="433"/>
      <c r="G15" s="433"/>
      <c r="H15" s="433"/>
      <c r="I15" s="433"/>
      <c r="J15" s="21"/>
      <c r="K15" s="21"/>
      <c r="L15" s="245"/>
      <c r="M15" s="219" t="s">
        <v>13</v>
      </c>
      <c r="N15" s="288"/>
    </row>
    <row r="16" spans="1:14" ht="34.5" customHeight="1" thickBot="1" x14ac:dyDescent="0.3">
      <c r="A16" s="433"/>
      <c r="B16" s="433"/>
      <c r="C16" s="433"/>
      <c r="D16" s="433"/>
      <c r="E16" s="433"/>
      <c r="F16" s="433"/>
      <c r="G16" s="433"/>
      <c r="H16" s="433"/>
      <c r="I16" s="433"/>
      <c r="J16" s="21"/>
      <c r="K16" s="21"/>
      <c r="L16" s="220"/>
      <c r="M16" s="219"/>
      <c r="N16" s="288"/>
    </row>
    <row r="17" spans="1:14" s="131" customFormat="1" ht="15.75" customHeight="1" thickBot="1" x14ac:dyDescent="0.3">
      <c r="A17" s="428" t="s">
        <v>147</v>
      </c>
      <c r="B17" s="428"/>
      <c r="C17" s="428"/>
      <c r="D17" s="428"/>
      <c r="E17" s="428"/>
      <c r="F17" s="428"/>
      <c r="G17" s="428"/>
      <c r="H17" s="428"/>
      <c r="I17" s="428"/>
      <c r="J17" s="61"/>
      <c r="K17" s="61"/>
      <c r="L17" s="245"/>
      <c r="M17" s="78" t="s">
        <v>13</v>
      </c>
      <c r="N17" s="132"/>
    </row>
    <row r="18" spans="1:14" s="131" customFormat="1" ht="54.75" customHeight="1" thickBot="1" x14ac:dyDescent="0.3">
      <c r="A18" s="428"/>
      <c r="B18" s="428"/>
      <c r="C18" s="428"/>
      <c r="D18" s="428"/>
      <c r="E18" s="428"/>
      <c r="F18" s="428"/>
      <c r="G18" s="428"/>
      <c r="H18" s="428"/>
      <c r="I18" s="428"/>
      <c r="J18" s="61"/>
      <c r="K18" s="61"/>
      <c r="L18" s="85"/>
      <c r="M18" s="61"/>
      <c r="N18" s="132"/>
    </row>
    <row r="19" spans="1:14" s="251" customFormat="1" ht="15.75" customHeight="1" thickBot="1" x14ac:dyDescent="0.3">
      <c r="A19" s="431" t="s">
        <v>148</v>
      </c>
      <c r="B19" s="433"/>
      <c r="C19" s="433"/>
      <c r="D19" s="433"/>
      <c r="E19" s="433"/>
      <c r="F19" s="433"/>
      <c r="G19" s="433"/>
      <c r="H19" s="433"/>
      <c r="I19" s="433"/>
      <c r="J19" s="21"/>
      <c r="K19" s="21"/>
      <c r="L19" s="245"/>
      <c r="M19" s="219" t="s">
        <v>13</v>
      </c>
      <c r="N19" s="132"/>
    </row>
    <row r="20" spans="1:14" s="251" customFormat="1" ht="20.25" customHeight="1" thickBot="1" x14ac:dyDescent="0.3">
      <c r="A20" s="433"/>
      <c r="B20" s="433"/>
      <c r="C20" s="433"/>
      <c r="D20" s="433"/>
      <c r="E20" s="433"/>
      <c r="F20" s="433"/>
      <c r="G20" s="433"/>
      <c r="H20" s="433"/>
      <c r="I20" s="433"/>
      <c r="J20" s="21"/>
      <c r="K20" s="21"/>
      <c r="L20" s="90"/>
      <c r="M20" s="21"/>
      <c r="N20" s="132"/>
    </row>
    <row r="21" spans="1:14" s="131" customFormat="1" ht="15.75" thickBot="1" x14ac:dyDescent="0.3">
      <c r="A21" s="428" t="s">
        <v>149</v>
      </c>
      <c r="B21" s="429"/>
      <c r="C21" s="429"/>
      <c r="D21" s="429"/>
      <c r="E21" s="429"/>
      <c r="F21" s="429"/>
      <c r="G21" s="429"/>
      <c r="H21" s="429"/>
      <c r="I21" s="429"/>
      <c r="J21" s="61"/>
      <c r="K21" s="61"/>
      <c r="L21" s="245"/>
      <c r="M21" s="78" t="s">
        <v>13</v>
      </c>
      <c r="N21" s="132"/>
    </row>
    <row r="22" spans="1:14" s="131" customFormat="1" ht="15.75" thickBot="1" x14ac:dyDescent="0.3">
      <c r="A22" s="429"/>
      <c r="B22" s="429"/>
      <c r="C22" s="429"/>
      <c r="D22" s="429"/>
      <c r="E22" s="429"/>
      <c r="F22" s="429"/>
      <c r="G22" s="429"/>
      <c r="H22" s="429"/>
      <c r="I22" s="429"/>
      <c r="J22" s="61"/>
      <c r="K22" s="61"/>
      <c r="L22" s="85"/>
      <c r="M22" s="61"/>
      <c r="N22" s="132"/>
    </row>
    <row r="23" spans="1:14" s="131" customFormat="1" ht="15.75" thickBot="1" x14ac:dyDescent="0.3">
      <c r="A23" s="431" t="s">
        <v>150</v>
      </c>
      <c r="B23" s="431"/>
      <c r="C23" s="431"/>
      <c r="D23" s="431"/>
      <c r="E23" s="431"/>
      <c r="F23" s="431"/>
      <c r="G23" s="431"/>
      <c r="H23" s="431"/>
      <c r="I23" s="431"/>
      <c r="J23" s="21"/>
      <c r="K23" s="21"/>
      <c r="L23" s="245"/>
      <c r="M23" s="219" t="s">
        <v>13</v>
      </c>
      <c r="N23" s="166" t="s">
        <v>257</v>
      </c>
    </row>
    <row r="24" spans="1:14" s="131" customFormat="1" ht="39.75" customHeight="1" x14ac:dyDescent="0.25">
      <c r="A24" s="431"/>
      <c r="B24" s="431"/>
      <c r="C24" s="431"/>
      <c r="D24" s="431"/>
      <c r="E24" s="431"/>
      <c r="F24" s="431"/>
      <c r="G24" s="431"/>
      <c r="H24" s="431"/>
      <c r="I24" s="431"/>
      <c r="J24" s="21"/>
      <c r="K24" s="21"/>
      <c r="L24" s="90"/>
      <c r="M24" s="21"/>
      <c r="N24" s="166" t="s">
        <v>258</v>
      </c>
    </row>
    <row r="25" spans="1:14" s="131" customFormat="1" ht="6.75" customHeight="1" x14ac:dyDescent="0.25">
      <c r="A25" s="211"/>
      <c r="B25" s="211"/>
      <c r="C25" s="211"/>
      <c r="D25" s="211"/>
      <c r="E25" s="211"/>
      <c r="F25" s="211"/>
      <c r="G25" s="211"/>
      <c r="H25" s="211"/>
      <c r="I25" s="211"/>
      <c r="L25" s="233"/>
      <c r="N25" s="146"/>
    </row>
    <row r="26" spans="1:14" ht="15" customHeight="1" thickBot="1" x14ac:dyDescent="0.3">
      <c r="A26" s="445" t="s">
        <v>97</v>
      </c>
      <c r="B26" s="445"/>
      <c r="C26" s="445"/>
      <c r="D26" s="445"/>
      <c r="E26" s="445"/>
      <c r="F26" s="445"/>
      <c r="G26" s="445"/>
      <c r="H26" s="445"/>
      <c r="I26" s="445"/>
      <c r="J26" s="61"/>
      <c r="K26" s="61"/>
      <c r="L26" s="167">
        <f>SUM(L11:L24)</f>
        <v>0</v>
      </c>
      <c r="M26" s="78" t="s">
        <v>13</v>
      </c>
      <c r="N26" s="169">
        <f>IF('1. Uddelinger'!E46=L26,0,1)</f>
        <v>0</v>
      </c>
    </row>
    <row r="27" spans="1:14" ht="6" customHeight="1" thickTop="1" x14ac:dyDescent="0.25">
      <c r="A27" s="445"/>
      <c r="B27" s="445"/>
      <c r="C27" s="445"/>
      <c r="D27" s="445"/>
      <c r="E27" s="445"/>
      <c r="F27" s="445"/>
      <c r="G27" s="445"/>
      <c r="H27" s="445"/>
      <c r="I27" s="445"/>
      <c r="J27" s="61"/>
      <c r="K27" s="61"/>
      <c r="L27" s="79"/>
      <c r="M27" s="78"/>
    </row>
    <row r="28" spans="1:14" ht="89.25" customHeight="1" x14ac:dyDescent="0.25">
      <c r="A28" s="445"/>
      <c r="B28" s="445"/>
      <c r="C28" s="445"/>
      <c r="D28" s="445"/>
      <c r="E28" s="445"/>
      <c r="F28" s="445"/>
      <c r="G28" s="445"/>
      <c r="H28" s="445"/>
      <c r="I28" s="445"/>
      <c r="J28" s="61"/>
      <c r="K28" s="61"/>
      <c r="L28" s="210" t="s">
        <v>151</v>
      </c>
      <c r="M28" s="78"/>
    </row>
    <row r="29" spans="1:14" ht="14.25" customHeight="1" x14ac:dyDescent="0.25">
      <c r="A29" s="150"/>
      <c r="B29" s="150"/>
      <c r="C29" s="150"/>
      <c r="D29" s="150"/>
      <c r="E29" s="150"/>
      <c r="F29" s="150"/>
      <c r="G29" s="150"/>
      <c r="H29" s="150"/>
      <c r="I29" s="150"/>
      <c r="J29" s="61"/>
      <c r="K29" s="61"/>
      <c r="L29" s="124">
        <f>B8</f>
        <v>0</v>
      </c>
      <c r="M29" s="78"/>
    </row>
    <row r="30" spans="1:14" s="131" customFormat="1" ht="35.1" customHeight="1" thickBot="1" x14ac:dyDescent="0.3">
      <c r="A30" s="410" t="s">
        <v>152</v>
      </c>
      <c r="B30" s="410"/>
      <c r="C30" s="410"/>
      <c r="D30" s="410"/>
      <c r="E30" s="410"/>
      <c r="F30" s="410"/>
      <c r="G30" s="410"/>
      <c r="H30" s="410"/>
      <c r="I30" s="410"/>
      <c r="J30" s="134"/>
      <c r="K30" s="134"/>
      <c r="L30" s="134"/>
      <c r="M30" s="134"/>
      <c r="N30" s="138"/>
    </row>
    <row r="31" spans="1:14" s="131" customFormat="1" ht="51.75" customHeight="1" x14ac:dyDescent="0.25">
      <c r="A31" s="443" t="s">
        <v>153</v>
      </c>
      <c r="B31" s="443"/>
      <c r="C31" s="443"/>
      <c r="D31" s="443"/>
      <c r="E31" s="443"/>
      <c r="F31" s="443"/>
      <c r="G31" s="443"/>
      <c r="H31" s="443"/>
      <c r="I31" s="443"/>
      <c r="J31" s="443"/>
      <c r="K31" s="443"/>
      <c r="L31" s="443"/>
      <c r="M31" s="443"/>
      <c r="N31" s="443"/>
    </row>
    <row r="32" spans="1:14" s="131" customFormat="1" ht="12" customHeight="1" x14ac:dyDescent="0.25">
      <c r="A32" s="213"/>
      <c r="B32" s="213"/>
      <c r="C32" s="213"/>
      <c r="D32" s="213"/>
      <c r="E32" s="213"/>
      <c r="F32" s="213"/>
      <c r="G32" s="213"/>
      <c r="H32" s="213"/>
      <c r="I32" s="213"/>
      <c r="J32" s="213"/>
      <c r="K32" s="213"/>
      <c r="L32" s="213"/>
      <c r="M32" s="213"/>
      <c r="N32" s="214"/>
    </row>
    <row r="33" spans="1:14" x14ac:dyDescent="0.25">
      <c r="A33" s="247" t="s">
        <v>9</v>
      </c>
      <c r="B33" s="255">
        <f>'1. Uddelinger'!E46</f>
        <v>0</v>
      </c>
      <c r="C33" s="61" t="s">
        <v>371</v>
      </c>
      <c r="D33" s="61"/>
      <c r="E33" s="61"/>
      <c r="F33" s="61"/>
      <c r="G33" s="61"/>
      <c r="H33" s="61"/>
      <c r="I33" s="61"/>
      <c r="J33" s="61"/>
      <c r="K33" s="61"/>
    </row>
    <row r="34" spans="1:14" x14ac:dyDescent="0.25">
      <c r="A34" s="247"/>
      <c r="B34" s="256"/>
      <c r="C34" s="61"/>
      <c r="D34" s="61"/>
      <c r="E34" s="61"/>
      <c r="F34" s="61"/>
      <c r="G34" s="61"/>
      <c r="H34" s="61"/>
      <c r="I34" s="61"/>
      <c r="J34" s="61"/>
      <c r="K34" s="61"/>
    </row>
    <row r="35" spans="1:14" s="131" customFormat="1" x14ac:dyDescent="0.25">
      <c r="L35" s="31" t="s">
        <v>29</v>
      </c>
      <c r="N35" s="132"/>
    </row>
    <row r="36" spans="1:14" s="131" customFormat="1" ht="15.75" thickBot="1" x14ac:dyDescent="0.3">
      <c r="L36" s="31"/>
      <c r="N36" s="132"/>
    </row>
    <row r="37" spans="1:14" ht="15.75" thickBot="1" x14ac:dyDescent="0.3">
      <c r="A37" s="450" t="s">
        <v>138</v>
      </c>
      <c r="B37" s="450"/>
      <c r="C37" s="450"/>
      <c r="D37" s="450"/>
      <c r="E37" s="450"/>
      <c r="F37" s="450"/>
      <c r="G37" s="450"/>
      <c r="H37" s="450"/>
      <c r="I37" s="450"/>
      <c r="J37" s="257"/>
      <c r="K37" s="257"/>
      <c r="L37" s="245"/>
      <c r="M37" s="219" t="s">
        <v>13</v>
      </c>
    </row>
    <row r="38" spans="1:14" ht="15.75" thickBot="1" x14ac:dyDescent="0.3">
      <c r="A38" s="450"/>
      <c r="B38" s="450"/>
      <c r="C38" s="450"/>
      <c r="D38" s="450"/>
      <c r="E38" s="450"/>
      <c r="F38" s="450"/>
      <c r="G38" s="450"/>
      <c r="H38" s="450"/>
      <c r="I38" s="450"/>
      <c r="J38" s="257"/>
      <c r="K38" s="257"/>
      <c r="L38" s="258"/>
      <c r="M38" s="257"/>
    </row>
    <row r="39" spans="1:14" ht="15.75" thickBot="1" x14ac:dyDescent="0.3">
      <c r="A39" s="454" t="s">
        <v>31</v>
      </c>
      <c r="B39" s="454"/>
      <c r="C39" s="454"/>
      <c r="D39" s="454"/>
      <c r="E39" s="454"/>
      <c r="F39" s="454"/>
      <c r="G39" s="454"/>
      <c r="H39" s="454"/>
      <c r="I39" s="454"/>
      <c r="J39" s="259"/>
      <c r="K39" s="259"/>
      <c r="L39" s="245"/>
      <c r="M39" s="78" t="s">
        <v>13</v>
      </c>
    </row>
    <row r="40" spans="1:14" ht="15.75" thickBot="1" x14ac:dyDescent="0.3">
      <c r="A40" s="454"/>
      <c r="B40" s="454"/>
      <c r="C40" s="454"/>
      <c r="D40" s="454"/>
      <c r="E40" s="454"/>
      <c r="F40" s="454"/>
      <c r="G40" s="454"/>
      <c r="H40" s="454"/>
      <c r="I40" s="454"/>
      <c r="J40" s="259"/>
      <c r="K40" s="259"/>
      <c r="L40" s="260"/>
      <c r="M40" s="259"/>
    </row>
    <row r="41" spans="1:14" ht="15.75" thickBot="1" x14ac:dyDescent="0.3">
      <c r="A41" s="450" t="s">
        <v>125</v>
      </c>
      <c r="B41" s="450"/>
      <c r="C41" s="450"/>
      <c r="D41" s="450"/>
      <c r="E41" s="450"/>
      <c r="F41" s="450"/>
      <c r="G41" s="450"/>
      <c r="H41" s="450"/>
      <c r="I41" s="450"/>
      <c r="J41" s="257"/>
      <c r="K41" s="257"/>
      <c r="L41" s="245"/>
      <c r="M41" s="219" t="s">
        <v>13</v>
      </c>
    </row>
    <row r="42" spans="1:14" ht="15.75" thickBot="1" x14ac:dyDescent="0.3">
      <c r="A42" s="450"/>
      <c r="B42" s="450"/>
      <c r="C42" s="450"/>
      <c r="D42" s="450"/>
      <c r="E42" s="450"/>
      <c r="F42" s="450"/>
      <c r="G42" s="450"/>
      <c r="H42" s="450"/>
      <c r="I42" s="450"/>
      <c r="J42" s="257"/>
      <c r="K42" s="257"/>
      <c r="L42" s="258"/>
      <c r="M42" s="257"/>
    </row>
    <row r="43" spans="1:14" ht="15.75" thickBot="1" x14ac:dyDescent="0.3">
      <c r="A43" s="454" t="s">
        <v>91</v>
      </c>
      <c r="B43" s="454"/>
      <c r="C43" s="454"/>
      <c r="D43" s="454"/>
      <c r="E43" s="454"/>
      <c r="F43" s="454"/>
      <c r="G43" s="454"/>
      <c r="H43" s="454"/>
      <c r="I43" s="454"/>
      <c r="J43" s="259"/>
      <c r="K43" s="259"/>
      <c r="L43" s="261">
        <f>'1. Uddelinger'!H46</f>
        <v>0</v>
      </c>
      <c r="M43" s="78" t="s">
        <v>13</v>
      </c>
    </row>
    <row r="44" spans="1:14" ht="16.5" customHeight="1" thickBot="1" x14ac:dyDescent="0.3">
      <c r="A44" s="454"/>
      <c r="B44" s="454"/>
      <c r="C44" s="454"/>
      <c r="D44" s="454"/>
      <c r="E44" s="454"/>
      <c r="F44" s="454"/>
      <c r="G44" s="454"/>
      <c r="H44" s="454"/>
      <c r="I44" s="454"/>
      <c r="J44" s="259"/>
      <c r="K44" s="259"/>
      <c r="L44" s="260"/>
      <c r="M44" s="259"/>
    </row>
    <row r="45" spans="1:14" ht="15.75" thickBot="1" x14ac:dyDescent="0.3">
      <c r="A45" s="450" t="s">
        <v>110</v>
      </c>
      <c r="B45" s="450"/>
      <c r="C45" s="450"/>
      <c r="D45" s="450"/>
      <c r="E45" s="450"/>
      <c r="F45" s="450"/>
      <c r="G45" s="450"/>
      <c r="H45" s="450"/>
      <c r="I45" s="450"/>
      <c r="J45" s="257"/>
      <c r="K45" s="257"/>
      <c r="L45" s="245"/>
      <c r="M45" s="219" t="s">
        <v>13</v>
      </c>
    </row>
    <row r="46" spans="1:14" ht="60.75" customHeight="1" thickBot="1" x14ac:dyDescent="0.3">
      <c r="A46" s="450"/>
      <c r="B46" s="450"/>
      <c r="C46" s="450"/>
      <c r="D46" s="450"/>
      <c r="E46" s="450"/>
      <c r="F46" s="450"/>
      <c r="G46" s="450"/>
      <c r="H46" s="450"/>
      <c r="I46" s="450"/>
      <c r="J46" s="257"/>
      <c r="K46" s="257"/>
      <c r="L46" s="258"/>
      <c r="M46" s="257"/>
    </row>
    <row r="47" spans="1:14" ht="15.75" thickBot="1" x14ac:dyDescent="0.3">
      <c r="A47" s="454" t="s">
        <v>272</v>
      </c>
      <c r="B47" s="454"/>
      <c r="C47" s="454"/>
      <c r="D47" s="454"/>
      <c r="E47" s="454"/>
      <c r="F47" s="454"/>
      <c r="G47" s="454"/>
      <c r="H47" s="454"/>
      <c r="I47" s="454"/>
      <c r="J47" s="259"/>
      <c r="K47" s="259"/>
      <c r="L47" s="245"/>
      <c r="M47" s="78" t="s">
        <v>13</v>
      </c>
    </row>
    <row r="48" spans="1:14" ht="37.5" customHeight="1" thickBot="1" x14ac:dyDescent="0.3">
      <c r="A48" s="454"/>
      <c r="B48" s="454"/>
      <c r="C48" s="454"/>
      <c r="D48" s="454"/>
      <c r="E48" s="454"/>
      <c r="F48" s="454"/>
      <c r="G48" s="454"/>
      <c r="H48" s="454"/>
      <c r="I48" s="454"/>
      <c r="J48" s="259"/>
      <c r="K48" s="259"/>
      <c r="L48" s="260"/>
      <c r="M48" s="259"/>
    </row>
    <row r="49" spans="1:14" ht="15.75" thickBot="1" x14ac:dyDescent="0.3">
      <c r="A49" s="450" t="s">
        <v>111</v>
      </c>
      <c r="B49" s="450"/>
      <c r="C49" s="450"/>
      <c r="D49" s="450"/>
      <c r="E49" s="450"/>
      <c r="F49" s="450"/>
      <c r="G49" s="450"/>
      <c r="H49" s="450"/>
      <c r="I49" s="450"/>
      <c r="J49" s="257"/>
      <c r="K49" s="257"/>
      <c r="L49" s="245"/>
      <c r="M49" s="219" t="s">
        <v>13</v>
      </c>
      <c r="N49" s="166" t="s">
        <v>257</v>
      </c>
    </row>
    <row r="50" spans="1:14" x14ac:dyDescent="0.25">
      <c r="A50" s="450"/>
      <c r="B50" s="450"/>
      <c r="C50" s="450"/>
      <c r="D50" s="450"/>
      <c r="E50" s="450"/>
      <c r="F50" s="450"/>
      <c r="G50" s="450"/>
      <c r="H50" s="450"/>
      <c r="I50" s="450"/>
      <c r="J50" s="257"/>
      <c r="K50" s="257"/>
      <c r="L50" s="258"/>
      <c r="M50" s="257"/>
      <c r="N50" s="166" t="s">
        <v>258</v>
      </c>
    </row>
    <row r="51" spans="1:14" s="131" customFormat="1" x14ac:dyDescent="0.25">
      <c r="A51" s="262"/>
      <c r="B51" s="262"/>
      <c r="C51" s="262"/>
      <c r="D51" s="262"/>
      <c r="E51" s="262"/>
      <c r="F51" s="262"/>
      <c r="G51" s="262"/>
      <c r="H51" s="262"/>
      <c r="I51" s="262"/>
      <c r="J51" s="259"/>
      <c r="K51" s="259"/>
      <c r="L51" s="260"/>
      <c r="M51" s="259"/>
      <c r="N51" s="146"/>
    </row>
    <row r="52" spans="1:14" s="131" customFormat="1" ht="15" customHeight="1" thickBot="1" x14ac:dyDescent="0.3">
      <c r="A52" s="396" t="s">
        <v>98</v>
      </c>
      <c r="B52" s="396"/>
      <c r="C52" s="396"/>
      <c r="D52" s="396"/>
      <c r="E52" s="396"/>
      <c r="F52" s="396"/>
      <c r="G52" s="396"/>
      <c r="H52" s="396"/>
      <c r="I52" s="396"/>
      <c r="J52" s="61"/>
      <c r="K52" s="61"/>
      <c r="L52" s="167">
        <f>SUM(L37:L49)</f>
        <v>0</v>
      </c>
      <c r="M52" s="78" t="s">
        <v>13</v>
      </c>
      <c r="N52" s="169">
        <f>IF('1. Uddelinger'!E46=L52,0,1)</f>
        <v>0</v>
      </c>
    </row>
    <row r="53" spans="1:14" s="131" customFormat="1" ht="6" customHeight="1" thickTop="1" x14ac:dyDescent="0.25">
      <c r="A53" s="396"/>
      <c r="B53" s="396"/>
      <c r="C53" s="396"/>
      <c r="D53" s="396"/>
      <c r="E53" s="396"/>
      <c r="F53" s="396"/>
      <c r="G53" s="396"/>
      <c r="H53" s="396"/>
      <c r="I53" s="396"/>
      <c r="J53" s="61"/>
      <c r="K53" s="61"/>
      <c r="L53" s="79"/>
      <c r="M53" s="78"/>
      <c r="N53" s="132"/>
    </row>
    <row r="54" spans="1:14" s="131" customFormat="1" ht="89.25" customHeight="1" x14ac:dyDescent="0.25">
      <c r="A54" s="396"/>
      <c r="B54" s="396"/>
      <c r="C54" s="396"/>
      <c r="D54" s="396"/>
      <c r="E54" s="396"/>
      <c r="F54" s="396"/>
      <c r="G54" s="396"/>
      <c r="H54" s="396"/>
      <c r="I54" s="396"/>
      <c r="J54" s="61"/>
      <c r="K54" s="61"/>
      <c r="L54" s="210" t="s">
        <v>151</v>
      </c>
      <c r="M54" s="78"/>
      <c r="N54" s="132"/>
    </row>
    <row r="55" spans="1:14" s="131" customFormat="1" ht="14.25" customHeight="1" x14ac:dyDescent="0.25">
      <c r="A55" s="150"/>
      <c r="B55" s="150"/>
      <c r="C55" s="150"/>
      <c r="D55" s="150"/>
      <c r="E55" s="150"/>
      <c r="F55" s="150"/>
      <c r="G55" s="150"/>
      <c r="H55" s="150"/>
      <c r="I55" s="150"/>
      <c r="J55" s="61"/>
      <c r="K55" s="61"/>
      <c r="L55" s="124">
        <f>B33</f>
        <v>0</v>
      </c>
      <c r="M55" s="78"/>
      <c r="N55" s="132"/>
    </row>
    <row r="56" spans="1:14" s="131" customFormat="1" x14ac:dyDescent="0.25">
      <c r="A56" s="262"/>
      <c r="B56" s="262"/>
      <c r="C56" s="262"/>
      <c r="D56" s="262"/>
      <c r="E56" s="262"/>
      <c r="F56" s="262"/>
      <c r="G56" s="262"/>
      <c r="H56" s="262"/>
      <c r="I56" s="262"/>
      <c r="J56" s="259"/>
      <c r="K56" s="259"/>
      <c r="L56" s="259"/>
      <c r="M56" s="259"/>
      <c r="N56" s="132"/>
    </row>
    <row r="57" spans="1:14" x14ac:dyDescent="0.25">
      <c r="A57" s="211"/>
      <c r="B57" s="211"/>
      <c r="C57" s="211"/>
      <c r="D57" s="211"/>
      <c r="E57" s="211"/>
      <c r="F57" s="211"/>
      <c r="G57" s="211"/>
      <c r="H57" s="211"/>
      <c r="I57" s="211"/>
    </row>
    <row r="58" spans="1:14" ht="35.1" customHeight="1" thickBot="1" x14ac:dyDescent="0.3">
      <c r="A58" s="137" t="s">
        <v>154</v>
      </c>
      <c r="B58" s="134"/>
      <c r="C58" s="134"/>
      <c r="D58" s="134"/>
      <c r="E58" s="134"/>
      <c r="F58" s="134"/>
      <c r="G58" s="134"/>
      <c r="H58" s="134"/>
      <c r="I58" s="134"/>
      <c r="J58" s="134"/>
      <c r="K58" s="134"/>
      <c r="L58" s="134"/>
      <c r="M58" s="134"/>
      <c r="N58" s="138"/>
    </row>
    <row r="59" spans="1:14" ht="60" customHeight="1" x14ac:dyDescent="0.25">
      <c r="A59" s="443" t="s">
        <v>95</v>
      </c>
      <c r="B59" s="443"/>
      <c r="C59" s="443"/>
      <c r="D59" s="443"/>
      <c r="E59" s="443"/>
      <c r="F59" s="443"/>
      <c r="G59" s="443"/>
      <c r="H59" s="443"/>
      <c r="I59" s="443"/>
      <c r="J59" s="443"/>
      <c r="K59" s="443"/>
      <c r="L59" s="443"/>
      <c r="M59" s="443"/>
      <c r="N59" s="443"/>
    </row>
    <row r="60" spans="1:14" ht="60" customHeight="1" x14ac:dyDescent="0.25">
      <c r="A60" s="460" t="s">
        <v>32</v>
      </c>
      <c r="B60" s="460"/>
      <c r="C60" s="460"/>
      <c r="D60" s="460"/>
      <c r="E60" s="212"/>
      <c r="F60" s="212"/>
      <c r="G60" s="212"/>
      <c r="H60" s="212"/>
      <c r="I60" s="212"/>
      <c r="J60" s="213"/>
      <c r="K60" s="213"/>
      <c r="L60" s="213"/>
      <c r="M60" s="213"/>
      <c r="N60" s="214"/>
    </row>
    <row r="61" spans="1:14" x14ac:dyDescent="0.25">
      <c r="A61" s="228" t="s">
        <v>9</v>
      </c>
      <c r="B61" s="255">
        <f>'1. Uddelinger'!E46</f>
        <v>0</v>
      </c>
      <c r="C61" s="144" t="s">
        <v>155</v>
      </c>
      <c r="D61" s="263"/>
      <c r="E61" s="263"/>
      <c r="F61" s="263"/>
      <c r="G61" s="263"/>
      <c r="H61" s="263"/>
      <c r="I61" s="263"/>
      <c r="J61" s="61"/>
      <c r="K61" s="61"/>
      <c r="L61" s="259"/>
      <c r="M61" s="259"/>
    </row>
    <row r="62" spans="1:14" x14ac:dyDescent="0.25">
      <c r="A62" s="264"/>
      <c r="B62" s="265"/>
      <c r="C62" s="265"/>
      <c r="D62" s="265"/>
      <c r="E62" s="265"/>
      <c r="F62" s="265"/>
      <c r="G62" s="265"/>
      <c r="H62" s="265"/>
      <c r="I62" s="265"/>
      <c r="J62" s="259"/>
      <c r="K62" s="259"/>
      <c r="L62" s="259"/>
      <c r="M62" s="259"/>
    </row>
    <row r="63" spans="1:14" x14ac:dyDescent="0.25">
      <c r="A63" s="266"/>
      <c r="B63" s="263"/>
      <c r="C63" s="263"/>
      <c r="D63" s="263"/>
      <c r="E63" s="263"/>
      <c r="F63" s="263"/>
      <c r="G63" s="263"/>
      <c r="H63" s="263"/>
      <c r="I63" s="263"/>
      <c r="J63" s="61"/>
      <c r="K63" s="61"/>
      <c r="L63" s="31" t="s">
        <v>29</v>
      </c>
      <c r="M63" s="61"/>
    </row>
    <row r="64" spans="1:14" ht="15.75" thickBot="1" x14ac:dyDescent="0.3">
      <c r="A64" s="266"/>
      <c r="B64" s="263"/>
      <c r="C64" s="263"/>
      <c r="D64" s="263"/>
      <c r="E64" s="263"/>
      <c r="F64" s="263"/>
      <c r="G64" s="263"/>
      <c r="H64" s="263"/>
      <c r="I64" s="263"/>
      <c r="J64" s="61"/>
      <c r="K64" s="61"/>
      <c r="L64" s="31"/>
      <c r="M64" s="61"/>
    </row>
    <row r="65" spans="1:14" ht="15.75" thickBot="1" x14ac:dyDescent="0.3">
      <c r="A65" s="431" t="s">
        <v>33</v>
      </c>
      <c r="B65" s="431"/>
      <c r="C65" s="431"/>
      <c r="D65" s="431"/>
      <c r="E65" s="431"/>
      <c r="F65" s="431"/>
      <c r="G65" s="431"/>
      <c r="H65" s="431"/>
      <c r="I65" s="431"/>
      <c r="J65" s="21"/>
      <c r="K65" s="21"/>
      <c r="L65" s="245"/>
      <c r="M65" s="219" t="s">
        <v>13</v>
      </c>
    </row>
    <row r="66" spans="1:14" ht="15.75" thickBot="1" x14ac:dyDescent="0.3">
      <c r="A66" s="431"/>
      <c r="B66" s="431"/>
      <c r="C66" s="431"/>
      <c r="D66" s="431"/>
      <c r="E66" s="431"/>
      <c r="F66" s="431"/>
      <c r="G66" s="431"/>
      <c r="H66" s="431"/>
      <c r="I66" s="431"/>
      <c r="J66" s="21"/>
      <c r="K66" s="21"/>
      <c r="L66" s="220"/>
      <c r="M66" s="219"/>
    </row>
    <row r="67" spans="1:14" ht="15.75" thickBot="1" x14ac:dyDescent="0.3">
      <c r="A67" s="428" t="s">
        <v>34</v>
      </c>
      <c r="B67" s="429"/>
      <c r="C67" s="429"/>
      <c r="D67" s="429"/>
      <c r="E67" s="429"/>
      <c r="F67" s="429"/>
      <c r="G67" s="429"/>
      <c r="H67" s="429"/>
      <c r="I67" s="429"/>
      <c r="J67" s="61"/>
      <c r="K67" s="61"/>
      <c r="L67" s="245"/>
      <c r="M67" s="78" t="s">
        <v>13</v>
      </c>
    </row>
    <row r="68" spans="1:14" ht="15.75" thickBot="1" x14ac:dyDescent="0.3">
      <c r="A68" s="429"/>
      <c r="B68" s="429"/>
      <c r="C68" s="429"/>
      <c r="D68" s="429"/>
      <c r="E68" s="429"/>
      <c r="F68" s="429"/>
      <c r="G68" s="429"/>
      <c r="H68" s="429"/>
      <c r="I68" s="429"/>
      <c r="J68" s="61"/>
      <c r="K68" s="61"/>
      <c r="L68" s="224"/>
      <c r="M68" s="78"/>
    </row>
    <row r="69" spans="1:14" ht="15.75" thickBot="1" x14ac:dyDescent="0.3">
      <c r="A69" s="431" t="s">
        <v>35</v>
      </c>
      <c r="B69" s="431"/>
      <c r="C69" s="431"/>
      <c r="D69" s="431"/>
      <c r="E69" s="431"/>
      <c r="F69" s="431"/>
      <c r="G69" s="431"/>
      <c r="H69" s="431"/>
      <c r="I69" s="431"/>
      <c r="J69" s="21"/>
      <c r="K69" s="21"/>
      <c r="L69" s="245"/>
      <c r="M69" s="219" t="s">
        <v>13</v>
      </c>
      <c r="N69" s="166" t="s">
        <v>257</v>
      </c>
    </row>
    <row r="70" spans="1:14" x14ac:dyDescent="0.25">
      <c r="A70" s="431"/>
      <c r="B70" s="431"/>
      <c r="C70" s="431"/>
      <c r="D70" s="431"/>
      <c r="E70" s="431"/>
      <c r="F70" s="431"/>
      <c r="G70" s="431"/>
      <c r="H70" s="431"/>
      <c r="I70" s="431"/>
      <c r="J70" s="21"/>
      <c r="K70" s="21"/>
      <c r="L70" s="220"/>
      <c r="M70" s="219"/>
      <c r="N70" s="166" t="s">
        <v>258</v>
      </c>
    </row>
    <row r="71" spans="1:14" s="131" customFormat="1" x14ac:dyDescent="0.25">
      <c r="A71" s="229"/>
      <c r="B71" s="229"/>
      <c r="C71" s="229"/>
      <c r="D71" s="229"/>
      <c r="E71" s="229"/>
      <c r="F71" s="229"/>
      <c r="G71" s="229"/>
      <c r="H71" s="229"/>
      <c r="I71" s="229"/>
      <c r="J71" s="61"/>
      <c r="K71" s="61"/>
      <c r="L71" s="222"/>
      <c r="M71" s="78"/>
      <c r="N71" s="146"/>
    </row>
    <row r="72" spans="1:14" ht="15" customHeight="1" thickBot="1" x14ac:dyDescent="0.3">
      <c r="A72" s="429" t="s">
        <v>98</v>
      </c>
      <c r="B72" s="429"/>
      <c r="C72" s="429"/>
      <c r="D72" s="429"/>
      <c r="E72" s="429"/>
      <c r="F72" s="429"/>
      <c r="G72" s="429"/>
      <c r="H72" s="429"/>
      <c r="I72" s="429"/>
      <c r="J72" s="61"/>
      <c r="K72" s="61"/>
      <c r="L72" s="167">
        <f>SUM(L65:L69)</f>
        <v>0</v>
      </c>
      <c r="M72" s="78" t="s">
        <v>13</v>
      </c>
      <c r="N72" s="169">
        <f>IF('1. Uddelinger'!E46=L72,0,1)</f>
        <v>0</v>
      </c>
    </row>
    <row r="73" spans="1:14" ht="6" customHeight="1" thickTop="1" x14ac:dyDescent="0.25">
      <c r="A73" s="429"/>
      <c r="B73" s="429"/>
      <c r="C73" s="429"/>
      <c r="D73" s="429"/>
      <c r="E73" s="429"/>
      <c r="F73" s="429"/>
      <c r="G73" s="429"/>
      <c r="H73" s="429"/>
      <c r="I73" s="429"/>
      <c r="J73" s="61"/>
      <c r="K73" s="61"/>
      <c r="L73" s="79"/>
      <c r="M73" s="78"/>
    </row>
    <row r="74" spans="1:14" ht="84.75" customHeight="1" x14ac:dyDescent="0.25">
      <c r="A74" s="429"/>
      <c r="B74" s="429"/>
      <c r="C74" s="429"/>
      <c r="D74" s="429"/>
      <c r="E74" s="429"/>
      <c r="F74" s="429"/>
      <c r="G74" s="429"/>
      <c r="H74" s="429"/>
      <c r="I74" s="429"/>
      <c r="J74" s="61"/>
      <c r="K74" s="61"/>
      <c r="L74" s="210" t="s">
        <v>151</v>
      </c>
      <c r="M74" s="78"/>
    </row>
    <row r="75" spans="1:14" ht="14.25" customHeight="1" x14ac:dyDescent="0.25">
      <c r="A75" s="150"/>
      <c r="B75" s="150"/>
      <c r="C75" s="150"/>
      <c r="D75" s="150"/>
      <c r="E75" s="150"/>
      <c r="F75" s="150"/>
      <c r="G75" s="150"/>
      <c r="H75" s="150"/>
      <c r="I75" s="150"/>
      <c r="J75" s="61"/>
      <c r="K75" s="61"/>
      <c r="L75" s="124">
        <f>B61</f>
        <v>0</v>
      </c>
      <c r="M75" s="78"/>
    </row>
    <row r="76" spans="1:14" x14ac:dyDescent="0.25">
      <c r="A76" s="432"/>
      <c r="B76" s="432"/>
      <c r="C76" s="432"/>
      <c r="D76" s="432"/>
      <c r="E76" s="432"/>
      <c r="F76" s="432"/>
      <c r="G76" s="432"/>
      <c r="H76" s="432"/>
      <c r="I76" s="432"/>
      <c r="J76" s="19"/>
      <c r="K76" s="19"/>
      <c r="L76" s="267"/>
      <c r="M76" s="79"/>
      <c r="N76" s="231"/>
    </row>
    <row r="77" spans="1:14" ht="36" customHeight="1" x14ac:dyDescent="0.25">
      <c r="A77" s="460" t="s">
        <v>36</v>
      </c>
      <c r="B77" s="460"/>
      <c r="C77" s="460"/>
      <c r="D77" s="460"/>
      <c r="E77" s="212"/>
      <c r="F77" s="212"/>
      <c r="G77" s="212"/>
      <c r="H77" s="212"/>
      <c r="I77" s="212"/>
      <c r="J77" s="213"/>
      <c r="K77" s="213"/>
      <c r="L77" s="213"/>
      <c r="M77" s="213"/>
      <c r="N77" s="214"/>
    </row>
    <row r="78" spans="1:14" x14ac:dyDescent="0.25">
      <c r="A78" s="228" t="s">
        <v>9</v>
      </c>
      <c r="B78" s="255">
        <f>'1. Uddelinger'!E46</f>
        <v>0</v>
      </c>
      <c r="C78" s="144" t="s">
        <v>155</v>
      </c>
      <c r="D78" s="263"/>
      <c r="E78" s="263"/>
      <c r="F78" s="263"/>
      <c r="G78" s="263"/>
      <c r="H78" s="263"/>
      <c r="I78" s="263"/>
      <c r="J78" s="61"/>
      <c r="K78" s="61"/>
      <c r="L78" s="259"/>
      <c r="M78" s="259"/>
    </row>
    <row r="79" spans="1:14" x14ac:dyDescent="0.25">
      <c r="A79" s="264"/>
      <c r="B79" s="265"/>
      <c r="C79" s="265"/>
      <c r="D79" s="265"/>
      <c r="E79" s="265"/>
      <c r="F79" s="265"/>
      <c r="G79" s="265"/>
      <c r="H79" s="265"/>
      <c r="I79" s="265"/>
      <c r="J79" s="259"/>
      <c r="K79" s="259"/>
      <c r="L79" s="259"/>
      <c r="M79" s="259"/>
    </row>
    <row r="80" spans="1:14" x14ac:dyDescent="0.25">
      <c r="A80" s="266"/>
      <c r="B80" s="263"/>
      <c r="C80" s="263"/>
      <c r="D80" s="263"/>
      <c r="E80" s="263"/>
      <c r="F80" s="263"/>
      <c r="G80" s="263"/>
      <c r="H80" s="263"/>
      <c r="I80" s="263"/>
      <c r="J80" s="61"/>
      <c r="K80" s="61"/>
      <c r="L80" s="31" t="s">
        <v>29</v>
      </c>
      <c r="M80" s="61"/>
    </row>
    <row r="81" spans="1:15" ht="15.75" thickBot="1" x14ac:dyDescent="0.3">
      <c r="A81" s="266"/>
      <c r="B81" s="263"/>
      <c r="C81" s="263"/>
      <c r="D81" s="263"/>
      <c r="E81" s="263"/>
      <c r="F81" s="263"/>
      <c r="G81" s="263"/>
      <c r="H81" s="263"/>
      <c r="I81" s="263"/>
      <c r="J81" s="61"/>
      <c r="K81" s="61"/>
      <c r="L81" s="31"/>
      <c r="M81" s="61"/>
    </row>
    <row r="82" spans="1:15" ht="15.75" thickBot="1" x14ac:dyDescent="0.3">
      <c r="A82" s="431" t="s">
        <v>78</v>
      </c>
      <c r="B82" s="431"/>
      <c r="C82" s="431"/>
      <c r="D82" s="431"/>
      <c r="E82" s="431"/>
      <c r="F82" s="431"/>
      <c r="G82" s="431"/>
      <c r="H82" s="431"/>
      <c r="I82" s="431"/>
      <c r="J82" s="21"/>
      <c r="K82" s="21"/>
      <c r="L82" s="346"/>
      <c r="M82" s="219" t="s">
        <v>13</v>
      </c>
    </row>
    <row r="83" spans="1:15" ht="37.5" customHeight="1" thickBot="1" x14ac:dyDescent="0.3">
      <c r="A83" s="431"/>
      <c r="B83" s="431"/>
      <c r="C83" s="431"/>
      <c r="D83" s="431"/>
      <c r="E83" s="431"/>
      <c r="F83" s="431"/>
      <c r="G83" s="431"/>
      <c r="H83" s="431"/>
      <c r="I83" s="431"/>
      <c r="J83" s="21"/>
      <c r="K83" s="21"/>
      <c r="L83" s="220"/>
      <c r="M83" s="219"/>
    </row>
    <row r="84" spans="1:15" ht="15.75" thickBot="1" x14ac:dyDescent="0.3">
      <c r="A84" s="428" t="s">
        <v>37</v>
      </c>
      <c r="B84" s="429"/>
      <c r="C84" s="429"/>
      <c r="D84" s="429"/>
      <c r="E84" s="429"/>
      <c r="F84" s="429"/>
      <c r="G84" s="429"/>
      <c r="H84" s="429"/>
      <c r="I84" s="429"/>
      <c r="J84" s="61"/>
      <c r="K84" s="61"/>
      <c r="L84" s="346"/>
      <c r="M84" s="78" t="s">
        <v>13</v>
      </c>
    </row>
    <row r="85" spans="1:15" ht="15.75" thickBot="1" x14ac:dyDescent="0.3">
      <c r="A85" s="429"/>
      <c r="B85" s="429"/>
      <c r="C85" s="429"/>
      <c r="D85" s="429"/>
      <c r="E85" s="429"/>
      <c r="F85" s="429"/>
      <c r="G85" s="429"/>
      <c r="H85" s="429"/>
      <c r="I85" s="429"/>
      <c r="J85" s="61"/>
      <c r="K85" s="61"/>
      <c r="L85" s="224"/>
      <c r="M85" s="78"/>
    </row>
    <row r="86" spans="1:15" ht="15.75" thickBot="1" x14ac:dyDescent="0.3">
      <c r="A86" s="431" t="s">
        <v>38</v>
      </c>
      <c r="B86" s="431"/>
      <c r="C86" s="431"/>
      <c r="D86" s="431"/>
      <c r="E86" s="431"/>
      <c r="F86" s="431"/>
      <c r="G86" s="431"/>
      <c r="H86" s="431"/>
      <c r="I86" s="431"/>
      <c r="J86" s="21"/>
      <c r="K86" s="21"/>
      <c r="L86" s="346"/>
      <c r="M86" s="219" t="s">
        <v>13</v>
      </c>
    </row>
    <row r="87" spans="1:15" ht="15.75" thickBot="1" x14ac:dyDescent="0.3">
      <c r="A87" s="431"/>
      <c r="B87" s="431"/>
      <c r="C87" s="431"/>
      <c r="D87" s="431"/>
      <c r="E87" s="431"/>
      <c r="F87" s="431"/>
      <c r="G87" s="431"/>
      <c r="H87" s="431"/>
      <c r="I87" s="431"/>
      <c r="J87" s="21"/>
      <c r="K87" s="21"/>
      <c r="L87" s="220"/>
      <c r="M87" s="219"/>
    </row>
    <row r="88" spans="1:15" ht="15.75" thickBot="1" x14ac:dyDescent="0.3">
      <c r="A88" s="428" t="s">
        <v>79</v>
      </c>
      <c r="B88" s="428"/>
      <c r="C88" s="428"/>
      <c r="D88" s="428"/>
      <c r="E88" s="428"/>
      <c r="F88" s="428"/>
      <c r="G88" s="428"/>
      <c r="H88" s="428"/>
      <c r="I88" s="428"/>
      <c r="J88" s="61"/>
      <c r="K88" s="61"/>
      <c r="L88" s="346"/>
      <c r="M88" s="78" t="s">
        <v>13</v>
      </c>
    </row>
    <row r="89" spans="1:15" ht="50.25" customHeight="1" thickBot="1" x14ac:dyDescent="0.3">
      <c r="A89" s="428"/>
      <c r="B89" s="428"/>
      <c r="C89" s="428"/>
      <c r="D89" s="428"/>
      <c r="E89" s="428"/>
      <c r="F89" s="428"/>
      <c r="G89" s="428"/>
      <c r="H89" s="428"/>
      <c r="I89" s="428"/>
      <c r="J89" s="61"/>
      <c r="K89" s="61"/>
      <c r="L89" s="222"/>
      <c r="M89" s="78"/>
    </row>
    <row r="90" spans="1:15" ht="15.75" thickBot="1" x14ac:dyDescent="0.3">
      <c r="A90" s="431" t="s">
        <v>80</v>
      </c>
      <c r="B90" s="433"/>
      <c r="C90" s="433"/>
      <c r="D90" s="433"/>
      <c r="E90" s="433"/>
      <c r="F90" s="433"/>
      <c r="G90" s="433"/>
      <c r="H90" s="433"/>
      <c r="I90" s="433"/>
      <c r="J90" s="21"/>
      <c r="K90" s="21"/>
      <c r="L90" s="346"/>
      <c r="M90" s="219" t="s">
        <v>13</v>
      </c>
    </row>
    <row r="91" spans="1:15" ht="33" customHeight="1" thickBot="1" x14ac:dyDescent="0.3">
      <c r="A91" s="433"/>
      <c r="B91" s="433"/>
      <c r="C91" s="433"/>
      <c r="D91" s="433"/>
      <c r="E91" s="433"/>
      <c r="F91" s="433"/>
      <c r="G91" s="433"/>
      <c r="H91" s="433"/>
      <c r="I91" s="433"/>
      <c r="J91" s="21"/>
      <c r="K91" s="21"/>
      <c r="L91" s="240"/>
      <c r="M91" s="219"/>
      <c r="N91" s="166" t="s">
        <v>257</v>
      </c>
    </row>
    <row r="92" spans="1:15" s="131" customFormat="1" ht="15.75" thickBot="1" x14ac:dyDescent="0.3">
      <c r="A92" s="229" t="s">
        <v>39</v>
      </c>
      <c r="B92" s="68"/>
      <c r="C92" s="68"/>
      <c r="D92" s="68"/>
      <c r="E92" s="68"/>
      <c r="F92" s="68"/>
      <c r="G92" s="68"/>
      <c r="H92" s="68"/>
      <c r="I92" s="68"/>
      <c r="J92" s="61"/>
      <c r="K92" s="61"/>
      <c r="L92" s="346"/>
      <c r="M92" s="78" t="s">
        <v>13</v>
      </c>
      <c r="N92" s="166" t="s">
        <v>258</v>
      </c>
      <c r="O92" s="133"/>
    </row>
    <row r="93" spans="1:15" s="131" customFormat="1" x14ac:dyDescent="0.25">
      <c r="A93" s="229"/>
      <c r="B93" s="68"/>
      <c r="C93" s="68"/>
      <c r="D93" s="68"/>
      <c r="E93" s="68"/>
      <c r="F93" s="68"/>
      <c r="G93" s="68"/>
      <c r="H93" s="68"/>
      <c r="I93" s="68"/>
      <c r="J93" s="61"/>
      <c r="K93" s="61"/>
      <c r="L93" s="222"/>
      <c r="M93" s="78"/>
      <c r="N93" s="146"/>
    </row>
    <row r="94" spans="1:15" s="131" customFormat="1" ht="15" customHeight="1" thickBot="1" x14ac:dyDescent="0.3">
      <c r="A94" s="229" t="s">
        <v>73</v>
      </c>
      <c r="B94" s="68"/>
      <c r="C94" s="68"/>
      <c r="D94" s="68"/>
      <c r="E94" s="68"/>
      <c r="F94" s="68"/>
      <c r="G94" s="68"/>
      <c r="H94" s="68"/>
      <c r="I94" s="68"/>
      <c r="J94" s="61"/>
      <c r="K94" s="61"/>
      <c r="L94" s="167">
        <f>SUM(L82:L92)</f>
        <v>0</v>
      </c>
      <c r="M94" s="78" t="s">
        <v>13</v>
      </c>
      <c r="N94" s="169">
        <f>IF('1. Uddelinger'!E46=L94,0,1)</f>
        <v>0</v>
      </c>
      <c r="O94" s="133"/>
    </row>
    <row r="95" spans="1:15" s="131" customFormat="1" ht="6" customHeight="1" thickTop="1" x14ac:dyDescent="0.25">
      <c r="A95" s="68"/>
      <c r="B95" s="68"/>
      <c r="C95" s="68"/>
      <c r="D95" s="68"/>
      <c r="E95" s="68"/>
      <c r="F95" s="68"/>
      <c r="G95" s="68"/>
      <c r="H95" s="68"/>
      <c r="I95" s="68"/>
      <c r="J95" s="61"/>
      <c r="K95" s="61"/>
      <c r="L95" s="79"/>
      <c r="M95" s="78"/>
      <c r="N95" s="132"/>
      <c r="O95" s="133"/>
    </row>
    <row r="96" spans="1:15" s="131" customFormat="1" ht="83.25" customHeight="1" x14ac:dyDescent="0.25">
      <c r="A96" s="68"/>
      <c r="B96" s="68"/>
      <c r="C96" s="68"/>
      <c r="D96" s="68"/>
      <c r="E96" s="68"/>
      <c r="F96" s="68"/>
      <c r="G96" s="68"/>
      <c r="H96" s="68"/>
      <c r="I96" s="68"/>
      <c r="J96" s="61"/>
      <c r="K96" s="61"/>
      <c r="L96" s="210" t="s">
        <v>151</v>
      </c>
      <c r="M96" s="78"/>
      <c r="N96" s="132"/>
      <c r="O96" s="133"/>
    </row>
    <row r="97" spans="1:15" s="131" customFormat="1" ht="14.25" customHeight="1" x14ac:dyDescent="0.25">
      <c r="A97" s="68"/>
      <c r="B97" s="68"/>
      <c r="C97" s="68"/>
      <c r="D97" s="68"/>
      <c r="E97" s="68"/>
      <c r="F97" s="68"/>
      <c r="G97" s="68"/>
      <c r="H97" s="68"/>
      <c r="I97" s="68"/>
      <c r="J97" s="61"/>
      <c r="K97" s="61"/>
      <c r="L97" s="124">
        <f>B78</f>
        <v>0</v>
      </c>
      <c r="M97" s="78"/>
      <c r="N97" s="132"/>
      <c r="O97" s="133"/>
    </row>
    <row r="98" spans="1:15" s="131" customFormat="1" ht="40.5" customHeight="1" x14ac:dyDescent="0.25">
      <c r="A98" s="68"/>
      <c r="B98" s="68"/>
      <c r="C98" s="68"/>
      <c r="D98" s="68"/>
      <c r="E98" s="68"/>
      <c r="F98" s="68"/>
      <c r="G98" s="68"/>
      <c r="H98" s="68"/>
      <c r="I98" s="68"/>
      <c r="J98" s="61"/>
      <c r="K98" s="61"/>
      <c r="L98" s="79"/>
      <c r="M98" s="78"/>
      <c r="N98" s="132"/>
      <c r="O98" s="133"/>
    </row>
    <row r="99" spans="1:15" s="131" customFormat="1" ht="35.1" customHeight="1" thickBot="1" x14ac:dyDescent="0.3">
      <c r="A99" s="410" t="s">
        <v>335</v>
      </c>
      <c r="B99" s="410"/>
      <c r="C99" s="410"/>
      <c r="D99" s="410"/>
      <c r="E99" s="410"/>
      <c r="F99" s="410"/>
      <c r="G99" s="410"/>
      <c r="H99" s="410"/>
      <c r="I99" s="410"/>
      <c r="J99" s="134"/>
      <c r="K99" s="134"/>
      <c r="L99" s="134"/>
      <c r="M99" s="134"/>
      <c r="N99" s="136"/>
    </row>
    <row r="100" spans="1:15" s="131" customFormat="1" ht="58.5" customHeight="1" x14ac:dyDescent="0.25">
      <c r="A100" s="443" t="s">
        <v>338</v>
      </c>
      <c r="B100" s="443"/>
      <c r="C100" s="443"/>
      <c r="D100" s="443"/>
      <c r="E100" s="443"/>
      <c r="F100" s="443"/>
      <c r="G100" s="443"/>
      <c r="H100" s="443"/>
      <c r="I100" s="443"/>
      <c r="J100" s="443"/>
      <c r="K100" s="443"/>
      <c r="L100" s="443"/>
      <c r="M100" s="443"/>
      <c r="N100" s="443"/>
    </row>
    <row r="101" spans="1:15" s="131" customFormat="1" ht="12" customHeight="1" x14ac:dyDescent="0.25">
      <c r="A101" s="213"/>
      <c r="B101" s="213"/>
      <c r="C101" s="213"/>
      <c r="D101" s="213"/>
      <c r="E101" s="213"/>
      <c r="F101" s="213"/>
      <c r="G101" s="213"/>
      <c r="H101" s="213"/>
      <c r="I101" s="213"/>
      <c r="J101" s="213"/>
      <c r="K101" s="213"/>
      <c r="L101" s="213"/>
      <c r="M101" s="213"/>
      <c r="N101" s="246"/>
    </row>
    <row r="102" spans="1:15" x14ac:dyDescent="0.25">
      <c r="A102" s="247" t="s">
        <v>9</v>
      </c>
      <c r="B102" s="255">
        <f>'1. Uddelinger'!E46</f>
        <v>0</v>
      </c>
      <c r="C102" s="61" t="s">
        <v>372</v>
      </c>
      <c r="D102" s="61"/>
      <c r="E102" s="61"/>
      <c r="F102" s="61"/>
      <c r="G102" s="61"/>
      <c r="H102" s="61"/>
      <c r="I102" s="61"/>
      <c r="J102" s="61"/>
      <c r="K102" s="61"/>
      <c r="N102" s="146"/>
    </row>
    <row r="103" spans="1:15" x14ac:dyDescent="0.25">
      <c r="A103" s="247"/>
      <c r="B103" s="256"/>
      <c r="C103" s="61"/>
      <c r="D103" s="61"/>
      <c r="E103" s="61"/>
      <c r="F103" s="61"/>
      <c r="G103" s="61"/>
      <c r="H103" s="61"/>
      <c r="I103" s="61"/>
      <c r="J103" s="61"/>
      <c r="K103" s="61"/>
      <c r="N103" s="146"/>
    </row>
    <row r="104" spans="1:15" s="131" customFormat="1" x14ac:dyDescent="0.25">
      <c r="L104" s="31" t="s">
        <v>29</v>
      </c>
      <c r="N104" s="146"/>
    </row>
    <row r="105" spans="1:15" s="131" customFormat="1" ht="15.75" thickBot="1" x14ac:dyDescent="0.3">
      <c r="L105" s="31"/>
      <c r="N105" s="146"/>
    </row>
    <row r="106" spans="1:15" ht="15.75" thickBot="1" x14ac:dyDescent="0.3">
      <c r="A106" s="450" t="s">
        <v>341</v>
      </c>
      <c r="B106" s="450"/>
      <c r="C106" s="450"/>
      <c r="D106" s="450"/>
      <c r="E106" s="450"/>
      <c r="F106" s="450"/>
      <c r="G106" s="450"/>
      <c r="H106" s="450"/>
      <c r="I106" s="450"/>
      <c r="J106" s="257"/>
      <c r="K106" s="257"/>
      <c r="L106" s="346"/>
      <c r="M106" s="219" t="s">
        <v>13</v>
      </c>
      <c r="N106" s="146"/>
    </row>
    <row r="107" spans="1:15" ht="28.5" customHeight="1" thickBot="1" x14ac:dyDescent="0.3">
      <c r="A107" s="450"/>
      <c r="B107" s="450"/>
      <c r="C107" s="450"/>
      <c r="D107" s="450"/>
      <c r="E107" s="450"/>
      <c r="F107" s="450"/>
      <c r="G107" s="450"/>
      <c r="H107" s="450"/>
      <c r="I107" s="450"/>
      <c r="J107" s="257"/>
      <c r="K107" s="257"/>
      <c r="L107" s="258"/>
      <c r="M107" s="257"/>
      <c r="N107" s="146"/>
    </row>
    <row r="108" spans="1:15" ht="15.75" thickBot="1" x14ac:dyDescent="0.3">
      <c r="A108" s="454" t="s">
        <v>344</v>
      </c>
      <c r="B108" s="454"/>
      <c r="C108" s="454"/>
      <c r="D108" s="454"/>
      <c r="E108" s="454"/>
      <c r="F108" s="454"/>
      <c r="G108" s="454"/>
      <c r="H108" s="454"/>
      <c r="I108" s="454"/>
      <c r="J108" s="259"/>
      <c r="K108" s="259"/>
      <c r="L108" s="346"/>
      <c r="M108" s="78" t="s">
        <v>13</v>
      </c>
      <c r="N108" s="146"/>
    </row>
    <row r="109" spans="1:15" ht="43.5" customHeight="1" thickBot="1" x14ac:dyDescent="0.3">
      <c r="A109" s="454"/>
      <c r="B109" s="454"/>
      <c r="C109" s="454"/>
      <c r="D109" s="454"/>
      <c r="E109" s="454"/>
      <c r="F109" s="454"/>
      <c r="G109" s="454"/>
      <c r="H109" s="454"/>
      <c r="I109" s="454"/>
      <c r="J109" s="259"/>
      <c r="K109" s="259"/>
      <c r="L109" s="260"/>
      <c r="M109" s="259"/>
      <c r="N109" s="146"/>
    </row>
    <row r="110" spans="1:15" ht="15.75" thickBot="1" x14ac:dyDescent="0.3">
      <c r="A110" s="450" t="s">
        <v>342</v>
      </c>
      <c r="B110" s="450"/>
      <c r="C110" s="450"/>
      <c r="D110" s="450"/>
      <c r="E110" s="450"/>
      <c r="F110" s="450"/>
      <c r="G110" s="450"/>
      <c r="H110" s="450"/>
      <c r="I110" s="450"/>
      <c r="J110" s="257"/>
      <c r="K110" s="257"/>
      <c r="L110" s="346"/>
      <c r="M110" s="219" t="s">
        <v>13</v>
      </c>
      <c r="N110" s="146"/>
    </row>
    <row r="111" spans="1:15" ht="50.25" customHeight="1" thickBot="1" x14ac:dyDescent="0.3">
      <c r="A111" s="450"/>
      <c r="B111" s="450"/>
      <c r="C111" s="450"/>
      <c r="D111" s="450"/>
      <c r="E111" s="450"/>
      <c r="F111" s="450"/>
      <c r="G111" s="450"/>
      <c r="H111" s="450"/>
      <c r="I111" s="450"/>
      <c r="J111" s="257"/>
      <c r="K111" s="257"/>
      <c r="L111" s="258"/>
      <c r="M111" s="257"/>
      <c r="N111" s="146"/>
    </row>
    <row r="112" spans="1:15" ht="15.75" customHeight="1" thickBot="1" x14ac:dyDescent="0.3">
      <c r="A112" s="454" t="s">
        <v>343</v>
      </c>
      <c r="B112" s="454"/>
      <c r="C112" s="454"/>
      <c r="D112" s="454"/>
      <c r="E112" s="454"/>
      <c r="F112" s="454"/>
      <c r="G112" s="454"/>
      <c r="H112" s="454"/>
      <c r="I112" s="454"/>
      <c r="J112" s="259"/>
      <c r="K112" s="259"/>
      <c r="L112" s="346"/>
      <c r="M112" s="78" t="s">
        <v>13</v>
      </c>
      <c r="N112" s="146"/>
    </row>
    <row r="113" spans="1:14" ht="42" customHeight="1" thickBot="1" x14ac:dyDescent="0.3">
      <c r="A113" s="454"/>
      <c r="B113" s="454"/>
      <c r="C113" s="454"/>
      <c r="D113" s="454"/>
      <c r="E113" s="454"/>
      <c r="F113" s="454"/>
      <c r="G113" s="454"/>
      <c r="H113" s="454"/>
      <c r="I113" s="454"/>
      <c r="J113" s="259"/>
      <c r="K113" s="259"/>
      <c r="L113" s="260"/>
      <c r="M113" s="259"/>
      <c r="N113" s="289"/>
    </row>
    <row r="114" spans="1:14" ht="15.75" thickBot="1" x14ac:dyDescent="0.3">
      <c r="A114" s="450" t="s">
        <v>72</v>
      </c>
      <c r="B114" s="450"/>
      <c r="C114" s="450"/>
      <c r="D114" s="450"/>
      <c r="E114" s="450"/>
      <c r="F114" s="450"/>
      <c r="G114" s="450"/>
      <c r="H114" s="450"/>
      <c r="I114" s="450"/>
      <c r="J114" s="257"/>
      <c r="K114" s="257"/>
      <c r="L114" s="346"/>
      <c r="M114" s="219" t="s">
        <v>13</v>
      </c>
      <c r="N114" s="166" t="s">
        <v>257</v>
      </c>
    </row>
    <row r="115" spans="1:14" x14ac:dyDescent="0.25">
      <c r="A115" s="450"/>
      <c r="B115" s="450"/>
      <c r="C115" s="450"/>
      <c r="D115" s="450"/>
      <c r="E115" s="450"/>
      <c r="F115" s="450"/>
      <c r="G115" s="450"/>
      <c r="H115" s="450"/>
      <c r="I115" s="450"/>
      <c r="J115" s="257"/>
      <c r="K115" s="257"/>
      <c r="L115" s="258"/>
      <c r="M115" s="257"/>
      <c r="N115" s="166" t="s">
        <v>258</v>
      </c>
    </row>
    <row r="116" spans="1:14" s="131" customFormat="1" x14ac:dyDescent="0.25">
      <c r="A116" s="262"/>
      <c r="B116" s="262"/>
      <c r="C116" s="262"/>
      <c r="D116" s="262"/>
      <c r="E116" s="262"/>
      <c r="F116" s="262"/>
      <c r="G116" s="262"/>
      <c r="H116" s="262"/>
      <c r="I116" s="262"/>
      <c r="J116" s="259"/>
      <c r="K116" s="259"/>
      <c r="L116" s="260"/>
      <c r="M116" s="259"/>
      <c r="N116" s="146"/>
    </row>
    <row r="117" spans="1:14" s="131" customFormat="1" ht="15" customHeight="1" thickBot="1" x14ac:dyDescent="0.3">
      <c r="A117" s="396" t="s">
        <v>98</v>
      </c>
      <c r="B117" s="396"/>
      <c r="C117" s="396"/>
      <c r="D117" s="396"/>
      <c r="E117" s="396"/>
      <c r="F117" s="396"/>
      <c r="G117" s="396"/>
      <c r="H117" s="396"/>
      <c r="I117" s="396"/>
      <c r="J117" s="61"/>
      <c r="K117" s="61"/>
      <c r="L117" s="167">
        <f>SUM(L106:L114)</f>
        <v>0</v>
      </c>
      <c r="M117" s="78" t="s">
        <v>13</v>
      </c>
      <c r="N117" s="169">
        <f>IF('1. Uddelinger'!E46=L117,0,1)</f>
        <v>0</v>
      </c>
    </row>
    <row r="118" spans="1:14" s="131" customFormat="1" ht="6" customHeight="1" thickTop="1" x14ac:dyDescent="0.25">
      <c r="A118" s="396"/>
      <c r="B118" s="396"/>
      <c r="C118" s="396"/>
      <c r="D118" s="396"/>
      <c r="E118" s="396"/>
      <c r="F118" s="396"/>
      <c r="G118" s="396"/>
      <c r="H118" s="396"/>
      <c r="I118" s="396"/>
      <c r="J118" s="61"/>
      <c r="K118" s="61"/>
      <c r="L118" s="79"/>
      <c r="M118" s="78"/>
      <c r="N118" s="146"/>
    </row>
    <row r="119" spans="1:14" s="131" customFormat="1" ht="72.75" customHeight="1" x14ac:dyDescent="0.25">
      <c r="A119" s="396"/>
      <c r="B119" s="396"/>
      <c r="C119" s="396"/>
      <c r="D119" s="396"/>
      <c r="E119" s="396"/>
      <c r="F119" s="396"/>
      <c r="G119" s="396"/>
      <c r="H119" s="396"/>
      <c r="I119" s="396"/>
      <c r="J119" s="61"/>
      <c r="K119" s="61"/>
      <c r="L119" s="210" t="s">
        <v>262</v>
      </c>
      <c r="M119" s="78"/>
      <c r="N119" s="242" t="s">
        <v>260</v>
      </c>
    </row>
    <row r="120" spans="1:14" s="131" customFormat="1" ht="14.25" customHeight="1" thickBot="1" x14ac:dyDescent="0.3">
      <c r="A120" s="150"/>
      <c r="B120" s="150"/>
      <c r="C120" s="150"/>
      <c r="D120" s="150"/>
      <c r="E120" s="150"/>
      <c r="F120" s="150"/>
      <c r="G120" s="150"/>
      <c r="H120" s="150"/>
      <c r="I120" s="150"/>
      <c r="J120" s="61"/>
      <c r="K120" s="61"/>
      <c r="L120" s="124">
        <f>B102</f>
        <v>0</v>
      </c>
      <c r="M120" s="78"/>
      <c r="N120" s="243">
        <f>SUM(N26+N52+N72+N94+N117)</f>
        <v>0</v>
      </c>
    </row>
    <row r="121" spans="1:14" s="131" customFormat="1" ht="15.75" thickTop="1" x14ac:dyDescent="0.25">
      <c r="A121" s="262"/>
      <c r="B121" s="262"/>
      <c r="C121" s="262"/>
      <c r="D121" s="262"/>
      <c r="E121" s="262"/>
      <c r="F121" s="262"/>
      <c r="G121" s="262"/>
      <c r="H121" s="262"/>
      <c r="I121" s="262"/>
      <c r="J121" s="259"/>
      <c r="K121" s="259"/>
      <c r="L121" s="259"/>
      <c r="M121" s="259"/>
      <c r="N121" s="146"/>
    </row>
    <row r="122" spans="1:14" x14ac:dyDescent="0.25">
      <c r="A122" s="211"/>
      <c r="B122" s="211"/>
      <c r="C122" s="211"/>
      <c r="D122" s="211"/>
      <c r="E122" s="211"/>
      <c r="F122" s="211"/>
      <c r="G122" s="211"/>
      <c r="H122" s="211"/>
      <c r="I122" s="211"/>
      <c r="N122" s="146"/>
    </row>
    <row r="123" spans="1:14" x14ac:dyDescent="0.25">
      <c r="N123" s="169" t="s">
        <v>254</v>
      </c>
    </row>
    <row r="124" spans="1:14" x14ac:dyDescent="0.25">
      <c r="N124" s="127" t="str">
        <f>IF(AND('1. Uddelinger'!E46&gt;0,N120=0),"JA","NEJ")</f>
        <v>NEJ</v>
      </c>
    </row>
    <row r="125" spans="1:14" x14ac:dyDescent="0.25">
      <c r="N125" s="146"/>
    </row>
    <row r="126" spans="1:14" x14ac:dyDescent="0.25">
      <c r="N126" s="169" t="s">
        <v>355</v>
      </c>
    </row>
    <row r="127" spans="1:14" x14ac:dyDescent="0.25">
      <c r="N127" s="127" t="str">
        <f>IF('1. Uddelinger'!E46="","JA","NEJ")</f>
        <v>JA</v>
      </c>
    </row>
    <row r="128" spans="1:14" x14ac:dyDescent="0.25">
      <c r="N128" s="146"/>
    </row>
    <row r="129" x14ac:dyDescent="0.25"/>
  </sheetData>
  <sheetProtection algorithmName="SHA-512" hashValue="m06UM7ygqiffYkt4HGBMIAVBYLZhmTa0g/yTzGJXHZBZQgSiZSINS/O3GdLcLIv4ly+mmZlvE6nZIT+BxarU/A==" saltValue="+fFqxOVX7yVsA5lHLn7LBQ==" spinCount="100000" sheet="1" objects="1" scenarios="1"/>
  <protectedRanges>
    <protectedRange sqref="L82 L84 L86 L88 L90 L92 L106 L108 L110 L112 L114" name="Indtastningsfelter"/>
  </protectedRanges>
  <mergeCells count="43">
    <mergeCell ref="B2:L2"/>
    <mergeCell ref="A30:I30"/>
    <mergeCell ref="A31:N31"/>
    <mergeCell ref="A17:I18"/>
    <mergeCell ref="A19:I20"/>
    <mergeCell ref="A21:I22"/>
    <mergeCell ref="A23:I24"/>
    <mergeCell ref="A26:I28"/>
    <mergeCell ref="A15:I16"/>
    <mergeCell ref="J3:M3"/>
    <mergeCell ref="A11:I12"/>
    <mergeCell ref="A13:I14"/>
    <mergeCell ref="A4:M4"/>
    <mergeCell ref="A6:M6"/>
    <mergeCell ref="A37:I38"/>
    <mergeCell ref="A39:I40"/>
    <mergeCell ref="A47:I48"/>
    <mergeCell ref="A49:I50"/>
    <mergeCell ref="A52:I54"/>
    <mergeCell ref="A43:I44"/>
    <mergeCell ref="A45:I46"/>
    <mergeCell ref="A41:I42"/>
    <mergeCell ref="A59:N59"/>
    <mergeCell ref="A60:D60"/>
    <mergeCell ref="A65:I66"/>
    <mergeCell ref="A67:I68"/>
    <mergeCell ref="A69:I70"/>
    <mergeCell ref="A72:I74"/>
    <mergeCell ref="A86:I87"/>
    <mergeCell ref="A77:D77"/>
    <mergeCell ref="A82:I83"/>
    <mergeCell ref="A84:I85"/>
    <mergeCell ref="A76:I76"/>
    <mergeCell ref="A88:I89"/>
    <mergeCell ref="A112:I113"/>
    <mergeCell ref="A114:I115"/>
    <mergeCell ref="A117:I119"/>
    <mergeCell ref="A99:I99"/>
    <mergeCell ref="A100:N100"/>
    <mergeCell ref="A106:I107"/>
    <mergeCell ref="A108:I109"/>
    <mergeCell ref="A110:I111"/>
    <mergeCell ref="A90:I91"/>
  </mergeCells>
  <conditionalFormatting sqref="L28">
    <cfRule type="expression" dxfId="59" priority="12">
      <formula>$L$26&lt;&gt;$B$8</formula>
    </cfRule>
  </conditionalFormatting>
  <conditionalFormatting sqref="L54">
    <cfRule type="expression" dxfId="58" priority="11">
      <formula>$L$52&lt;&gt;$B$33</formula>
    </cfRule>
  </conditionalFormatting>
  <conditionalFormatting sqref="L74">
    <cfRule type="expression" dxfId="57" priority="10">
      <formula>$L$72&lt;&gt;$B$61</formula>
    </cfRule>
  </conditionalFormatting>
  <conditionalFormatting sqref="L96">
    <cfRule type="expression" dxfId="56" priority="9">
      <formula>$L$94&lt;&gt;$B$78</formula>
    </cfRule>
  </conditionalFormatting>
  <conditionalFormatting sqref="L119">
    <cfRule type="expression" dxfId="55" priority="8">
      <formula>$B$102&lt;&gt;$L$117</formula>
    </cfRule>
  </conditionalFormatting>
  <dataValidations count="2">
    <dataValidation type="whole" allowBlank="1" showInputMessage="1" showErrorMessage="1" error="Der må kun angives positive heltal eller tallet 0" sqref="L1 L115:L1048576 L113 L111 L109 L107 L93:L105 L91 L89 L87 L85 L83 L70:L81 L68 L66 L50:L64 L48 L46 L42:L44 L40 L38 L24:L36 L22 L20 L18 L16 L14 L3:L10 L12">
      <formula1>0</formula1>
      <formula2>999999999999999</formula2>
    </dataValidation>
    <dataValidation type="whole" allowBlank="1" showInputMessage="1" showErrorMessage="1" error="Der må kun angives positive heltal (max 10 cifre) eller tallet 0" sqref="L11 L13 L15 L17 L19 L21 L23 L37 L39 L41 L45 L47 L49 L65 L67 L69 L82 L84 L86 L88 L90 L92 L106 L108 L110 L112 L114">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E8FEACD4-E795-4099-B26C-BFB9B215AED0}">
            <xm:f>'1. Uddelinger'!$E$46&lt;1</xm:f>
            <x14:dxf>
              <font>
                <color theme="0" tint="-0.24994659260841701"/>
              </font>
              <fill>
                <patternFill patternType="lightUp"/>
              </fill>
              <border>
                <left/>
                <right/>
                <top/>
                <bottom/>
                <vertical/>
                <horizontal/>
              </border>
            </x14:dxf>
          </x14:cfRule>
          <xm:sqref>L11 L13 L15 L17 L19 L21 L23 L26 L28:L29 L37 L39 L41 L43 L45 L47 L49 L52 L54:L55 L65 L67 L69 L72 L74:L75 L82 L84 L86 L88 L90 L92 L94 L96:L97 L106:L107 L110 L112 L114 L117 L119:L120</xm:sqref>
        </x14:conditionalFormatting>
        <x14:conditionalFormatting xmlns:xm="http://schemas.microsoft.com/office/excel/2006/main">
          <x14:cfRule type="expression" priority="6" id="{B9EACE36-C030-4D18-8259-298A0D9975C4}">
            <xm:f>'1. Uddelinger'!$E$46&lt;1</xm:f>
            <x14:dxf>
              <font>
                <color theme="0" tint="-0.24994659260841701"/>
              </font>
              <border>
                <left/>
                <right/>
                <top/>
                <bottom/>
                <vertical/>
                <horizontal/>
              </border>
            </x14:dxf>
          </x14:cfRule>
          <xm:sqref>A1:M1 A2 M2 A3:M9 A11:M1048576 A10:L10</xm:sqref>
        </x14:conditionalFormatting>
        <x14:conditionalFormatting xmlns:xm="http://schemas.microsoft.com/office/excel/2006/main">
          <x14:cfRule type="expression" priority="5" id="{C67E8157-A398-4197-A1B0-C7CFE0090A43}">
            <xm:f>'1. Uddelinger'!$E$40&lt;1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2" id="{057F0132-60CC-49B7-B0F1-75AEAC9E4251}">
            <xm:f>'1. Uddelinger'!$E$46&gt;0</xm:f>
            <x14:dxf>
              <font>
                <color theme="0"/>
              </font>
              <border>
                <left/>
                <right/>
                <top/>
                <bottom/>
                <vertical/>
                <horizontal/>
              </border>
            </x14:dxf>
          </x14:cfRule>
          <x14:cfRule type="expression" priority="3" id="{8054CE67-4F10-4911-B72E-06F259399C7D}">
            <xm:f>'1. Uddelinger'!$E$43&gt;0</xm:f>
            <x14:dxf>
              <font>
                <color theme="0"/>
              </font>
              <border>
                <left/>
                <right/>
                <top/>
                <bottom/>
                <vertical/>
                <horizontal/>
              </border>
            </x14:dxf>
          </x14:cfRule>
          <x14:cfRule type="expression" priority="4" id="{7B5115C2-2140-429F-A2CA-7208C9325D9E}">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1" id="{0CAB9C76-3B27-45C3-B43D-B5D52C47B22A}">
            <xm:f>'1. Uddelinger'!$E$34&lt;1</xm:f>
            <x14:dxf>
              <font>
                <color theme="0" tint="-0.24994659260841701"/>
              </font>
              <border>
                <left/>
                <right/>
                <top/>
                <bottom/>
                <vertical/>
                <horizontal/>
              </border>
            </x14:dxf>
          </x14:cfRule>
          <xm:sqref>M10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FC121"/>
  <sheetViews>
    <sheetView zoomScaleNormal="100" workbookViewId="0">
      <selection activeCell="L11" sqref="L11"/>
    </sheetView>
  </sheetViews>
  <sheetFormatPr defaultColWidth="0" defaultRowHeight="15" zeroHeight="1" x14ac:dyDescent="0.25"/>
  <cols>
    <col min="1" max="1" width="15.5703125" style="131" customWidth="1"/>
    <col min="2" max="2" width="20.28515625" style="131" customWidth="1"/>
    <col min="3" max="7" width="9.140625" style="131" customWidth="1"/>
    <col min="8" max="8" width="37.7109375" style="131" customWidth="1"/>
    <col min="9" max="9" width="9.140625" style="131" customWidth="1"/>
    <col min="10" max="10" width="9.5703125" style="131" customWidth="1"/>
    <col min="11" max="11" width="9.140625" style="131" hidden="1" customWidth="1"/>
    <col min="12" max="12" width="21.7109375" style="131" customWidth="1"/>
    <col min="13" max="13" width="48" style="131" customWidth="1"/>
    <col min="14" max="14" width="85.7109375" style="132" hidden="1" customWidth="1"/>
    <col min="15" max="15" width="0" style="133" hidden="1" customWidth="1"/>
    <col min="16" max="16382" width="9.140625" style="133" hidden="1"/>
    <col min="16383" max="16383" width="2.5703125" style="133" hidden="1" customWidth="1"/>
    <col min="16384" max="16384" width="4.5703125" style="133" hidden="1" customWidth="1"/>
  </cols>
  <sheetData>
    <row r="1" spans="1:14" ht="5.25" customHeight="1" thickBot="1" x14ac:dyDescent="0.3"/>
    <row r="2" spans="1:14" ht="36" customHeight="1" thickTop="1" thickBot="1" x14ac:dyDescent="0.3">
      <c r="B2" s="470" t="s">
        <v>384</v>
      </c>
      <c r="C2" s="471"/>
      <c r="D2" s="471"/>
      <c r="E2" s="471"/>
      <c r="F2" s="471"/>
      <c r="G2" s="471"/>
      <c r="H2" s="471"/>
      <c r="I2" s="471"/>
      <c r="J2" s="471"/>
      <c r="K2" s="471"/>
      <c r="L2" s="472"/>
    </row>
    <row r="3" spans="1:14" s="269" customFormat="1" ht="27" customHeight="1" thickTop="1" thickBot="1" x14ac:dyDescent="0.3">
      <c r="A3" s="58" t="s">
        <v>156</v>
      </c>
      <c r="B3" s="134"/>
      <c r="C3" s="134"/>
      <c r="D3" s="134"/>
      <c r="E3" s="134"/>
      <c r="F3" s="134"/>
      <c r="G3" s="134"/>
      <c r="H3" s="134"/>
      <c r="I3" s="134"/>
      <c r="J3" s="458"/>
      <c r="K3" s="459"/>
      <c r="L3" s="459"/>
      <c r="M3" s="459"/>
      <c r="N3" s="136" t="s">
        <v>252</v>
      </c>
    </row>
    <row r="4" spans="1:14" ht="91.5" customHeight="1" x14ac:dyDescent="0.25">
      <c r="A4" s="468" t="s">
        <v>346</v>
      </c>
      <c r="B4" s="468"/>
      <c r="C4" s="468"/>
      <c r="D4" s="468"/>
      <c r="E4" s="468"/>
      <c r="F4" s="468"/>
      <c r="G4" s="468"/>
      <c r="H4" s="468"/>
      <c r="I4" s="468"/>
      <c r="J4" s="468"/>
      <c r="K4" s="468"/>
      <c r="L4" s="468"/>
      <c r="M4" s="468"/>
      <c r="N4" s="287"/>
    </row>
    <row r="5" spans="1:14" ht="35.1" customHeight="1" thickBot="1" x14ac:dyDescent="0.3">
      <c r="A5" s="137" t="s">
        <v>159</v>
      </c>
      <c r="B5" s="134"/>
      <c r="C5" s="134"/>
      <c r="D5" s="134"/>
      <c r="E5" s="134"/>
      <c r="F5" s="134"/>
      <c r="G5" s="134"/>
      <c r="H5" s="134"/>
      <c r="I5" s="134"/>
      <c r="J5" s="134"/>
      <c r="K5" s="134"/>
      <c r="L5" s="134"/>
      <c r="M5" s="134"/>
      <c r="N5" s="138"/>
    </row>
    <row r="6" spans="1:14" ht="91.5" customHeight="1" x14ac:dyDescent="0.25">
      <c r="A6" s="443" t="s">
        <v>347</v>
      </c>
      <c r="B6" s="443"/>
      <c r="C6" s="443"/>
      <c r="D6" s="443"/>
      <c r="E6" s="443"/>
      <c r="F6" s="443"/>
      <c r="G6" s="443"/>
      <c r="H6" s="443"/>
      <c r="I6" s="443"/>
      <c r="J6" s="443"/>
      <c r="K6" s="443"/>
      <c r="L6" s="443"/>
      <c r="M6" s="443"/>
      <c r="N6" s="443"/>
    </row>
    <row r="7" spans="1:14" s="141" customFormat="1" ht="9.75" customHeight="1" x14ac:dyDescent="0.25">
      <c r="A7" s="213"/>
      <c r="B7" s="213"/>
      <c r="C7" s="213"/>
      <c r="D7" s="213"/>
      <c r="E7" s="213"/>
      <c r="F7" s="213"/>
      <c r="G7" s="213"/>
      <c r="H7" s="213"/>
      <c r="I7" s="213"/>
      <c r="J7" s="213"/>
      <c r="K7" s="213"/>
      <c r="L7" s="213"/>
      <c r="M7" s="213"/>
      <c r="N7" s="214"/>
    </row>
    <row r="8" spans="1:14" x14ac:dyDescent="0.25">
      <c r="A8" s="247" t="s">
        <v>9</v>
      </c>
      <c r="B8" s="248">
        <f>'1. Uddelinger'!E49</f>
        <v>0</v>
      </c>
      <c r="C8" s="61" t="s">
        <v>373</v>
      </c>
      <c r="D8" s="61"/>
      <c r="E8" s="61"/>
      <c r="F8" s="61"/>
      <c r="G8" s="61"/>
      <c r="H8" s="61"/>
      <c r="I8" s="61"/>
      <c r="J8" s="61"/>
      <c r="K8" s="61"/>
      <c r="M8" s="469"/>
    </row>
    <row r="9" spans="1:14" ht="15" customHeight="1" x14ac:dyDescent="0.25">
      <c r="A9" s="270"/>
      <c r="M9" s="469"/>
    </row>
    <row r="10" spans="1:14" ht="39.75" customHeight="1" thickBot="1" x14ac:dyDescent="0.3">
      <c r="A10" s="149"/>
      <c r="B10" s="61"/>
      <c r="C10" s="61"/>
      <c r="D10" s="61"/>
      <c r="E10" s="61"/>
      <c r="F10" s="61"/>
      <c r="G10" s="61"/>
      <c r="H10" s="61"/>
      <c r="I10" s="61"/>
      <c r="J10" s="61"/>
      <c r="K10" s="61"/>
      <c r="L10" s="31" t="s">
        <v>29</v>
      </c>
      <c r="M10" s="469"/>
    </row>
    <row r="11" spans="1:14" ht="15" customHeight="1" thickBot="1" x14ac:dyDescent="0.3">
      <c r="A11" s="411" t="s">
        <v>161</v>
      </c>
      <c r="B11" s="411"/>
      <c r="C11" s="411"/>
      <c r="D11" s="411"/>
      <c r="E11" s="411"/>
      <c r="F11" s="411"/>
      <c r="G11" s="411"/>
      <c r="H11" s="411"/>
      <c r="I11" s="411"/>
      <c r="J11" s="21"/>
      <c r="K11" s="21"/>
      <c r="L11" s="346"/>
      <c r="M11" s="219" t="s">
        <v>13</v>
      </c>
      <c r="N11" s="288"/>
    </row>
    <row r="12" spans="1:14" ht="54" customHeight="1" thickBot="1" x14ac:dyDescent="0.3">
      <c r="A12" s="411"/>
      <c r="B12" s="411"/>
      <c r="C12" s="411"/>
      <c r="D12" s="411"/>
      <c r="E12" s="411"/>
      <c r="F12" s="411"/>
      <c r="G12" s="411"/>
      <c r="H12" s="411"/>
      <c r="I12" s="411"/>
      <c r="J12" s="21"/>
      <c r="K12" s="21"/>
      <c r="L12" s="220"/>
      <c r="M12" s="219"/>
      <c r="N12" s="288"/>
    </row>
    <row r="13" spans="1:14" ht="15" customHeight="1" thickBot="1" x14ac:dyDescent="0.3">
      <c r="A13" s="412" t="s">
        <v>162</v>
      </c>
      <c r="B13" s="396"/>
      <c r="C13" s="396"/>
      <c r="D13" s="396"/>
      <c r="E13" s="396"/>
      <c r="F13" s="396"/>
      <c r="G13" s="396"/>
      <c r="H13" s="396"/>
      <c r="I13" s="396"/>
      <c r="J13" s="61"/>
      <c r="K13" s="61"/>
      <c r="L13" s="346"/>
      <c r="M13" s="78" t="s">
        <v>13</v>
      </c>
      <c r="N13" s="288"/>
    </row>
    <row r="14" spans="1:14" ht="51.75" customHeight="1" thickBot="1" x14ac:dyDescent="0.3">
      <c r="A14" s="396"/>
      <c r="B14" s="396"/>
      <c r="C14" s="396"/>
      <c r="D14" s="396"/>
      <c r="E14" s="396"/>
      <c r="F14" s="396"/>
      <c r="G14" s="396"/>
      <c r="H14" s="396"/>
      <c r="I14" s="396"/>
      <c r="J14" s="61"/>
      <c r="K14" s="61"/>
      <c r="L14" s="224"/>
      <c r="M14" s="78"/>
      <c r="N14" s="288"/>
    </row>
    <row r="15" spans="1:14" ht="15" customHeight="1" thickBot="1" x14ac:dyDescent="0.3">
      <c r="A15" s="411" t="s">
        <v>163</v>
      </c>
      <c r="B15" s="397"/>
      <c r="C15" s="397"/>
      <c r="D15" s="397"/>
      <c r="E15" s="397"/>
      <c r="F15" s="397"/>
      <c r="G15" s="397"/>
      <c r="H15" s="397"/>
      <c r="I15" s="397"/>
      <c r="J15" s="21"/>
      <c r="K15" s="21"/>
      <c r="L15" s="346"/>
      <c r="M15" s="219" t="s">
        <v>13</v>
      </c>
      <c r="N15" s="166" t="s">
        <v>257</v>
      </c>
    </row>
    <row r="16" spans="1:14" ht="34.5" customHeight="1" x14ac:dyDescent="0.25">
      <c r="A16" s="397"/>
      <c r="B16" s="397"/>
      <c r="C16" s="397"/>
      <c r="D16" s="397"/>
      <c r="E16" s="397"/>
      <c r="F16" s="397"/>
      <c r="G16" s="397"/>
      <c r="H16" s="397"/>
      <c r="I16" s="397"/>
      <c r="J16" s="21"/>
      <c r="K16" s="21"/>
      <c r="L16" s="220"/>
      <c r="M16" s="219"/>
      <c r="N16" s="166" t="s">
        <v>258</v>
      </c>
    </row>
    <row r="17" spans="1:14" s="131" customFormat="1" ht="6.75" customHeight="1" x14ac:dyDescent="0.25">
      <c r="A17" s="211"/>
      <c r="B17" s="211"/>
      <c r="C17" s="211"/>
      <c r="D17" s="211"/>
      <c r="E17" s="211"/>
      <c r="F17" s="211"/>
      <c r="G17" s="211"/>
      <c r="H17" s="211"/>
      <c r="I17" s="211"/>
      <c r="L17" s="233"/>
      <c r="N17" s="146"/>
    </row>
    <row r="18" spans="1:14" ht="15" customHeight="1" thickBot="1" x14ac:dyDescent="0.3">
      <c r="A18" s="445" t="s">
        <v>97</v>
      </c>
      <c r="B18" s="445"/>
      <c r="C18" s="445"/>
      <c r="D18" s="445"/>
      <c r="E18" s="445"/>
      <c r="F18" s="445"/>
      <c r="G18" s="445"/>
      <c r="H18" s="445"/>
      <c r="I18" s="445"/>
      <c r="J18" s="61"/>
      <c r="K18" s="61"/>
      <c r="L18" s="167">
        <f>SUM(L11:L16)</f>
        <v>0</v>
      </c>
      <c r="M18" s="78" t="s">
        <v>13</v>
      </c>
      <c r="N18" s="169">
        <f>IF('1. Uddelinger'!E49=L18,0,1)</f>
        <v>0</v>
      </c>
    </row>
    <row r="19" spans="1:14" ht="6" customHeight="1" thickTop="1" x14ac:dyDescent="0.25">
      <c r="A19" s="445"/>
      <c r="B19" s="445"/>
      <c r="C19" s="445"/>
      <c r="D19" s="445"/>
      <c r="E19" s="445"/>
      <c r="F19" s="445"/>
      <c r="G19" s="445"/>
      <c r="H19" s="445"/>
      <c r="I19" s="445"/>
      <c r="J19" s="61"/>
      <c r="K19" s="61"/>
      <c r="L19" s="222"/>
      <c r="M19" s="78"/>
    </row>
    <row r="20" spans="1:14" ht="89.25" customHeight="1" x14ac:dyDescent="0.25">
      <c r="A20" s="445"/>
      <c r="B20" s="445"/>
      <c r="C20" s="445"/>
      <c r="D20" s="445"/>
      <c r="E20" s="445"/>
      <c r="F20" s="445"/>
      <c r="G20" s="445"/>
      <c r="H20" s="445"/>
      <c r="I20" s="445"/>
      <c r="J20" s="61"/>
      <c r="K20" s="61"/>
      <c r="L20" s="210" t="s">
        <v>157</v>
      </c>
      <c r="M20" s="78"/>
    </row>
    <row r="21" spans="1:14" ht="14.25" customHeight="1" x14ac:dyDescent="0.25">
      <c r="A21" s="150"/>
      <c r="B21" s="150"/>
      <c r="C21" s="150"/>
      <c r="D21" s="150"/>
      <c r="E21" s="150"/>
      <c r="F21" s="150"/>
      <c r="G21" s="150"/>
      <c r="H21" s="150"/>
      <c r="I21" s="150"/>
      <c r="J21" s="61"/>
      <c r="K21" s="61"/>
      <c r="L21" s="124">
        <f>B8</f>
        <v>0</v>
      </c>
      <c r="M21" s="78"/>
    </row>
    <row r="22" spans="1:14" s="131" customFormat="1" ht="35.1" customHeight="1" thickBot="1" x14ac:dyDescent="0.3">
      <c r="A22" s="410" t="s">
        <v>164</v>
      </c>
      <c r="B22" s="410"/>
      <c r="C22" s="410"/>
      <c r="D22" s="410"/>
      <c r="E22" s="410"/>
      <c r="F22" s="410"/>
      <c r="G22" s="410"/>
      <c r="H22" s="410"/>
      <c r="I22" s="410"/>
      <c r="J22" s="134"/>
      <c r="K22" s="134"/>
      <c r="L22" s="134"/>
      <c r="M22" s="134"/>
      <c r="N22" s="138"/>
    </row>
    <row r="23" spans="1:14" s="131" customFormat="1" ht="51.75" customHeight="1" x14ac:dyDescent="0.25">
      <c r="A23" s="443" t="s">
        <v>153</v>
      </c>
      <c r="B23" s="443"/>
      <c r="C23" s="443"/>
      <c r="D23" s="443"/>
      <c r="E23" s="443"/>
      <c r="F23" s="443"/>
      <c r="G23" s="443"/>
      <c r="H23" s="443"/>
      <c r="I23" s="443"/>
      <c r="J23" s="443"/>
      <c r="K23" s="443"/>
      <c r="L23" s="443"/>
      <c r="M23" s="443"/>
      <c r="N23" s="443"/>
    </row>
    <row r="24" spans="1:14" s="131" customFormat="1" ht="12" customHeight="1" x14ac:dyDescent="0.25">
      <c r="A24" s="213"/>
      <c r="B24" s="213"/>
      <c r="C24" s="213"/>
      <c r="D24" s="213"/>
      <c r="E24" s="213"/>
      <c r="F24" s="213"/>
      <c r="G24" s="213"/>
      <c r="H24" s="213"/>
      <c r="I24" s="213"/>
      <c r="J24" s="213"/>
      <c r="K24" s="213"/>
      <c r="L24" s="213"/>
      <c r="M24" s="213"/>
      <c r="N24" s="214"/>
    </row>
    <row r="25" spans="1:14" x14ac:dyDescent="0.25">
      <c r="A25" s="247" t="s">
        <v>9</v>
      </c>
      <c r="B25" s="255">
        <f>'1. Uddelinger'!E49</f>
        <v>0</v>
      </c>
      <c r="C25" s="61" t="s">
        <v>374</v>
      </c>
      <c r="D25" s="61"/>
      <c r="E25" s="61"/>
      <c r="F25" s="61"/>
      <c r="G25" s="61"/>
      <c r="H25" s="61"/>
      <c r="I25" s="61"/>
      <c r="J25" s="61"/>
      <c r="K25" s="61"/>
    </row>
    <row r="26" spans="1:14" x14ac:dyDescent="0.25">
      <c r="A26" s="247"/>
      <c r="B26" s="256"/>
      <c r="C26" s="61"/>
      <c r="D26" s="61"/>
      <c r="E26" s="61"/>
      <c r="F26" s="61"/>
      <c r="G26" s="61"/>
      <c r="H26" s="61"/>
      <c r="I26" s="61"/>
      <c r="J26" s="61"/>
      <c r="K26" s="61"/>
    </row>
    <row r="27" spans="1:14" s="131" customFormat="1" x14ac:dyDescent="0.25">
      <c r="L27" s="31" t="s">
        <v>29</v>
      </c>
      <c r="N27" s="132"/>
    </row>
    <row r="28" spans="1:14" s="131" customFormat="1" ht="15.75" thickBot="1" x14ac:dyDescent="0.3">
      <c r="L28" s="31"/>
      <c r="N28" s="132"/>
    </row>
    <row r="29" spans="1:14" ht="15.75" thickBot="1" x14ac:dyDescent="0.3">
      <c r="A29" s="450" t="s">
        <v>138</v>
      </c>
      <c r="B29" s="450"/>
      <c r="C29" s="450"/>
      <c r="D29" s="450"/>
      <c r="E29" s="450"/>
      <c r="F29" s="450"/>
      <c r="G29" s="450"/>
      <c r="H29" s="450"/>
      <c r="I29" s="450"/>
      <c r="J29" s="257"/>
      <c r="K29" s="257"/>
      <c r="L29" s="346"/>
      <c r="M29" s="219" t="s">
        <v>13</v>
      </c>
    </row>
    <row r="30" spans="1:14" ht="15.75" thickBot="1" x14ac:dyDescent="0.3">
      <c r="A30" s="450"/>
      <c r="B30" s="450"/>
      <c r="C30" s="450"/>
      <c r="D30" s="450"/>
      <c r="E30" s="450"/>
      <c r="F30" s="450"/>
      <c r="G30" s="450"/>
      <c r="H30" s="450"/>
      <c r="I30" s="450"/>
      <c r="J30" s="257"/>
      <c r="K30" s="257"/>
      <c r="L30" s="258"/>
      <c r="M30" s="257"/>
    </row>
    <row r="31" spans="1:14" ht="15.75" thickBot="1" x14ac:dyDescent="0.3">
      <c r="A31" s="454" t="s">
        <v>31</v>
      </c>
      <c r="B31" s="454"/>
      <c r="C31" s="454"/>
      <c r="D31" s="454"/>
      <c r="E31" s="454"/>
      <c r="F31" s="454"/>
      <c r="G31" s="454"/>
      <c r="H31" s="454"/>
      <c r="I31" s="454"/>
      <c r="J31" s="259"/>
      <c r="K31" s="259"/>
      <c r="L31" s="346"/>
      <c r="M31" s="78" t="s">
        <v>13</v>
      </c>
    </row>
    <row r="32" spans="1:14" ht="15.75" thickBot="1" x14ac:dyDescent="0.3">
      <c r="A32" s="454"/>
      <c r="B32" s="454"/>
      <c r="C32" s="454"/>
      <c r="D32" s="454"/>
      <c r="E32" s="454"/>
      <c r="F32" s="454"/>
      <c r="G32" s="454"/>
      <c r="H32" s="454"/>
      <c r="I32" s="454"/>
      <c r="J32" s="259"/>
      <c r="K32" s="259"/>
      <c r="L32" s="260"/>
      <c r="M32" s="259"/>
    </row>
    <row r="33" spans="1:14" ht="15.75" thickBot="1" x14ac:dyDescent="0.3">
      <c r="A33" s="450" t="s">
        <v>125</v>
      </c>
      <c r="B33" s="450"/>
      <c r="C33" s="450"/>
      <c r="D33" s="450"/>
      <c r="E33" s="450"/>
      <c r="F33" s="450"/>
      <c r="G33" s="450"/>
      <c r="H33" s="450"/>
      <c r="I33" s="450"/>
      <c r="J33" s="257"/>
      <c r="K33" s="257"/>
      <c r="L33" s="346"/>
      <c r="M33" s="219" t="s">
        <v>13</v>
      </c>
    </row>
    <row r="34" spans="1:14" ht="15.75" thickBot="1" x14ac:dyDescent="0.3">
      <c r="A34" s="450"/>
      <c r="B34" s="450"/>
      <c r="C34" s="450"/>
      <c r="D34" s="450"/>
      <c r="E34" s="450"/>
      <c r="F34" s="450"/>
      <c r="G34" s="450"/>
      <c r="H34" s="450"/>
      <c r="I34" s="450"/>
      <c r="J34" s="257"/>
      <c r="K34" s="257"/>
      <c r="L34" s="258"/>
      <c r="M34" s="257"/>
    </row>
    <row r="35" spans="1:14" ht="15.75" thickBot="1" x14ac:dyDescent="0.3">
      <c r="A35" s="454" t="s">
        <v>91</v>
      </c>
      <c r="B35" s="454"/>
      <c r="C35" s="454"/>
      <c r="D35" s="454"/>
      <c r="E35" s="454"/>
      <c r="F35" s="454"/>
      <c r="G35" s="454"/>
      <c r="H35" s="454"/>
      <c r="I35" s="454"/>
      <c r="J35" s="259"/>
      <c r="K35" s="259"/>
      <c r="L35" s="261">
        <f>'1. Uddelinger'!H49</f>
        <v>0</v>
      </c>
      <c r="M35" s="78" t="s">
        <v>13</v>
      </c>
    </row>
    <row r="36" spans="1:14" ht="16.5" customHeight="1" thickBot="1" x14ac:dyDescent="0.3">
      <c r="A36" s="454"/>
      <c r="B36" s="454"/>
      <c r="C36" s="454"/>
      <c r="D36" s="454"/>
      <c r="E36" s="454"/>
      <c r="F36" s="454"/>
      <c r="G36" s="454"/>
      <c r="H36" s="454"/>
      <c r="I36" s="454"/>
      <c r="J36" s="259"/>
      <c r="K36" s="259"/>
      <c r="L36" s="260"/>
      <c r="M36" s="259"/>
    </row>
    <row r="37" spans="1:14" ht="15.75" thickBot="1" x14ac:dyDescent="0.3">
      <c r="A37" s="450" t="s">
        <v>110</v>
      </c>
      <c r="B37" s="450"/>
      <c r="C37" s="450"/>
      <c r="D37" s="450"/>
      <c r="E37" s="450"/>
      <c r="F37" s="450"/>
      <c r="G37" s="450"/>
      <c r="H37" s="450"/>
      <c r="I37" s="450"/>
      <c r="J37" s="257"/>
      <c r="K37" s="257"/>
      <c r="L37" s="346"/>
      <c r="M37" s="219" t="s">
        <v>13</v>
      </c>
    </row>
    <row r="38" spans="1:14" ht="60.75" customHeight="1" thickBot="1" x14ac:dyDescent="0.3">
      <c r="A38" s="450"/>
      <c r="B38" s="450"/>
      <c r="C38" s="450"/>
      <c r="D38" s="450"/>
      <c r="E38" s="450"/>
      <c r="F38" s="450"/>
      <c r="G38" s="450"/>
      <c r="H38" s="450"/>
      <c r="I38" s="450"/>
      <c r="J38" s="257"/>
      <c r="K38" s="257"/>
      <c r="L38" s="257"/>
      <c r="M38" s="257"/>
    </row>
    <row r="39" spans="1:14" ht="15.75" thickBot="1" x14ac:dyDescent="0.3">
      <c r="A39" s="454" t="s">
        <v>272</v>
      </c>
      <c r="B39" s="454"/>
      <c r="C39" s="454"/>
      <c r="D39" s="454"/>
      <c r="E39" s="454"/>
      <c r="F39" s="454"/>
      <c r="G39" s="454"/>
      <c r="H39" s="454"/>
      <c r="I39" s="454"/>
      <c r="J39" s="259"/>
      <c r="K39" s="259"/>
      <c r="L39" s="346"/>
      <c r="M39" s="78" t="s">
        <v>13</v>
      </c>
    </row>
    <row r="40" spans="1:14" ht="30" customHeight="1" thickBot="1" x14ac:dyDescent="0.3">
      <c r="A40" s="454"/>
      <c r="B40" s="454"/>
      <c r="C40" s="454"/>
      <c r="D40" s="454"/>
      <c r="E40" s="454"/>
      <c r="F40" s="454"/>
      <c r="G40" s="454"/>
      <c r="H40" s="454"/>
      <c r="I40" s="454"/>
      <c r="J40" s="259"/>
      <c r="K40" s="259"/>
      <c r="L40" s="260"/>
      <c r="M40" s="259"/>
    </row>
    <row r="41" spans="1:14" ht="15.75" thickBot="1" x14ac:dyDescent="0.3">
      <c r="A41" s="450" t="s">
        <v>111</v>
      </c>
      <c r="B41" s="450"/>
      <c r="C41" s="450"/>
      <c r="D41" s="450"/>
      <c r="E41" s="450"/>
      <c r="F41" s="450"/>
      <c r="G41" s="450"/>
      <c r="H41" s="450"/>
      <c r="I41" s="450"/>
      <c r="J41" s="257"/>
      <c r="K41" s="257"/>
      <c r="L41" s="346"/>
      <c r="M41" s="219" t="s">
        <v>13</v>
      </c>
      <c r="N41" s="166" t="s">
        <v>257</v>
      </c>
    </row>
    <row r="42" spans="1:14" x14ac:dyDescent="0.25">
      <c r="A42" s="450"/>
      <c r="B42" s="450"/>
      <c r="C42" s="450"/>
      <c r="D42" s="450"/>
      <c r="E42" s="450"/>
      <c r="F42" s="450"/>
      <c r="G42" s="450"/>
      <c r="H42" s="450"/>
      <c r="I42" s="450"/>
      <c r="J42" s="257"/>
      <c r="K42" s="257"/>
      <c r="L42" s="258"/>
      <c r="M42" s="257"/>
      <c r="N42" s="166" t="s">
        <v>258</v>
      </c>
    </row>
    <row r="43" spans="1:14" s="131" customFormat="1" x14ac:dyDescent="0.25">
      <c r="A43" s="262"/>
      <c r="B43" s="262"/>
      <c r="C43" s="262"/>
      <c r="D43" s="262"/>
      <c r="E43" s="262"/>
      <c r="F43" s="262"/>
      <c r="G43" s="262"/>
      <c r="H43" s="262"/>
      <c r="I43" s="262"/>
      <c r="J43" s="259"/>
      <c r="K43" s="259"/>
      <c r="L43" s="260"/>
      <c r="M43" s="259"/>
      <c r="N43" s="146"/>
    </row>
    <row r="44" spans="1:14" s="131" customFormat="1" ht="15" customHeight="1" thickBot="1" x14ac:dyDescent="0.3">
      <c r="A44" s="396" t="s">
        <v>98</v>
      </c>
      <c r="B44" s="396"/>
      <c r="C44" s="396"/>
      <c r="D44" s="396"/>
      <c r="E44" s="396"/>
      <c r="F44" s="396"/>
      <c r="G44" s="396"/>
      <c r="H44" s="396"/>
      <c r="I44" s="396"/>
      <c r="J44" s="61"/>
      <c r="K44" s="61"/>
      <c r="L44" s="167">
        <f>SUM(L29:L41)</f>
        <v>0</v>
      </c>
      <c r="M44" s="78" t="s">
        <v>13</v>
      </c>
      <c r="N44" s="169">
        <f>IF('1. Uddelinger'!E49=L44,0,1)</f>
        <v>0</v>
      </c>
    </row>
    <row r="45" spans="1:14" s="131" customFormat="1" ht="6" customHeight="1" thickTop="1" x14ac:dyDescent="0.25">
      <c r="A45" s="396"/>
      <c r="B45" s="396"/>
      <c r="C45" s="396"/>
      <c r="D45" s="396"/>
      <c r="E45" s="396"/>
      <c r="F45" s="396"/>
      <c r="G45" s="396"/>
      <c r="H45" s="396"/>
      <c r="I45" s="396"/>
      <c r="J45" s="61"/>
      <c r="K45" s="61"/>
      <c r="L45" s="79"/>
      <c r="M45" s="78"/>
      <c r="N45" s="132"/>
    </row>
    <row r="46" spans="1:14" s="131" customFormat="1" ht="89.25" customHeight="1" x14ac:dyDescent="0.25">
      <c r="A46" s="396"/>
      <c r="B46" s="396"/>
      <c r="C46" s="396"/>
      <c r="D46" s="396"/>
      <c r="E46" s="396"/>
      <c r="F46" s="396"/>
      <c r="G46" s="396"/>
      <c r="H46" s="396"/>
      <c r="I46" s="396"/>
      <c r="J46" s="61"/>
      <c r="K46" s="61"/>
      <c r="L46" s="210" t="s">
        <v>157</v>
      </c>
      <c r="M46" s="78"/>
      <c r="N46" s="132"/>
    </row>
    <row r="47" spans="1:14" s="131" customFormat="1" ht="14.25" customHeight="1" x14ac:dyDescent="0.25">
      <c r="A47" s="150"/>
      <c r="B47" s="150"/>
      <c r="C47" s="150"/>
      <c r="D47" s="150"/>
      <c r="E47" s="150"/>
      <c r="F47" s="150"/>
      <c r="G47" s="150"/>
      <c r="H47" s="150"/>
      <c r="I47" s="150"/>
      <c r="J47" s="61"/>
      <c r="K47" s="61"/>
      <c r="L47" s="124">
        <f>B25</f>
        <v>0</v>
      </c>
      <c r="M47" s="78"/>
      <c r="N47" s="132"/>
    </row>
    <row r="48" spans="1:14" x14ac:dyDescent="0.25">
      <c r="A48" s="211"/>
      <c r="B48" s="211"/>
      <c r="C48" s="211"/>
      <c r="D48" s="211"/>
      <c r="E48" s="211"/>
      <c r="F48" s="211"/>
      <c r="G48" s="211"/>
      <c r="H48" s="211"/>
      <c r="I48" s="211"/>
    </row>
    <row r="49" spans="1:14" ht="35.1" customHeight="1" thickBot="1" x14ac:dyDescent="0.3">
      <c r="A49" s="137" t="s">
        <v>165</v>
      </c>
      <c r="B49" s="134"/>
      <c r="C49" s="134"/>
      <c r="D49" s="134"/>
      <c r="E49" s="134"/>
      <c r="F49" s="134"/>
      <c r="G49" s="134"/>
      <c r="H49" s="134"/>
      <c r="I49" s="134"/>
      <c r="J49" s="134"/>
      <c r="K49" s="134"/>
      <c r="L49" s="134"/>
      <c r="M49" s="134"/>
      <c r="N49" s="138"/>
    </row>
    <row r="50" spans="1:14" ht="60" customHeight="1" x14ac:dyDescent="0.25">
      <c r="A50" s="443" t="s">
        <v>95</v>
      </c>
      <c r="B50" s="443"/>
      <c r="C50" s="443"/>
      <c r="D50" s="443"/>
      <c r="E50" s="443"/>
      <c r="F50" s="443"/>
      <c r="G50" s="443"/>
      <c r="H50" s="443"/>
      <c r="I50" s="443"/>
      <c r="J50" s="443"/>
      <c r="K50" s="443"/>
      <c r="L50" s="443"/>
      <c r="M50" s="443"/>
      <c r="N50" s="443"/>
    </row>
    <row r="51" spans="1:14" ht="60" customHeight="1" x14ac:dyDescent="0.25">
      <c r="A51" s="460" t="s">
        <v>32</v>
      </c>
      <c r="B51" s="460"/>
      <c r="C51" s="460"/>
      <c r="D51" s="460"/>
      <c r="E51" s="212"/>
      <c r="F51" s="212"/>
      <c r="G51" s="212"/>
      <c r="H51" s="212"/>
      <c r="I51" s="212"/>
      <c r="J51" s="213"/>
      <c r="K51" s="213"/>
      <c r="L51" s="213"/>
      <c r="M51" s="213"/>
      <c r="N51" s="214"/>
    </row>
    <row r="52" spans="1:14" x14ac:dyDescent="0.25">
      <c r="A52" s="228" t="s">
        <v>9</v>
      </c>
      <c r="B52" s="255">
        <f>'1. Uddelinger'!E49</f>
        <v>0</v>
      </c>
      <c r="C52" s="144" t="s">
        <v>158</v>
      </c>
      <c r="D52" s="263"/>
      <c r="E52" s="263"/>
      <c r="F52" s="263"/>
      <c r="G52" s="263"/>
      <c r="H52" s="263"/>
      <c r="I52" s="263"/>
      <c r="J52" s="61"/>
      <c r="K52" s="61"/>
      <c r="L52" s="259"/>
      <c r="M52" s="259"/>
    </row>
    <row r="53" spans="1:14" x14ac:dyDescent="0.25">
      <c r="A53" s="264"/>
      <c r="B53" s="265"/>
      <c r="C53" s="265"/>
      <c r="D53" s="265"/>
      <c r="E53" s="265"/>
      <c r="F53" s="265"/>
      <c r="G53" s="265"/>
      <c r="H53" s="265"/>
      <c r="I53" s="265"/>
      <c r="J53" s="259"/>
      <c r="K53" s="259"/>
      <c r="L53" s="259"/>
      <c r="M53" s="259"/>
    </row>
    <row r="54" spans="1:14" x14ac:dyDescent="0.25">
      <c r="A54" s="266"/>
      <c r="B54" s="263"/>
      <c r="C54" s="263"/>
      <c r="D54" s="263"/>
      <c r="E54" s="263"/>
      <c r="F54" s="263"/>
      <c r="G54" s="263"/>
      <c r="H54" s="263"/>
      <c r="I54" s="263"/>
      <c r="J54" s="61"/>
      <c r="K54" s="61"/>
      <c r="L54" s="31" t="s">
        <v>29</v>
      </c>
      <c r="M54" s="61"/>
    </row>
    <row r="55" spans="1:14" ht="15.75" thickBot="1" x14ac:dyDescent="0.3">
      <c r="A55" s="266"/>
      <c r="B55" s="263"/>
      <c r="C55" s="263"/>
      <c r="D55" s="263"/>
      <c r="E55" s="263"/>
      <c r="F55" s="263"/>
      <c r="G55" s="263"/>
      <c r="H55" s="263"/>
      <c r="I55" s="263"/>
      <c r="J55" s="61"/>
      <c r="K55" s="61"/>
      <c r="L55" s="31"/>
      <c r="M55" s="61"/>
    </row>
    <row r="56" spans="1:14" ht="15.75" thickBot="1" x14ac:dyDescent="0.3">
      <c r="A56" s="431" t="s">
        <v>33</v>
      </c>
      <c r="B56" s="431"/>
      <c r="C56" s="431"/>
      <c r="D56" s="431"/>
      <c r="E56" s="431"/>
      <c r="F56" s="431"/>
      <c r="G56" s="431"/>
      <c r="H56" s="431"/>
      <c r="I56" s="431"/>
      <c r="J56" s="21"/>
      <c r="K56" s="21"/>
      <c r="L56" s="346"/>
      <c r="M56" s="219" t="s">
        <v>13</v>
      </c>
    </row>
    <row r="57" spans="1:14" ht="15.75" thickBot="1" x14ac:dyDescent="0.3">
      <c r="A57" s="431"/>
      <c r="B57" s="431"/>
      <c r="C57" s="431"/>
      <c r="D57" s="431"/>
      <c r="E57" s="431"/>
      <c r="F57" s="431"/>
      <c r="G57" s="431"/>
      <c r="H57" s="431"/>
      <c r="I57" s="431"/>
      <c r="J57" s="21"/>
      <c r="K57" s="21"/>
      <c r="L57" s="220"/>
      <c r="M57" s="219"/>
    </row>
    <row r="58" spans="1:14" ht="15.75" thickBot="1" x14ac:dyDescent="0.3">
      <c r="A58" s="428" t="s">
        <v>34</v>
      </c>
      <c r="B58" s="429"/>
      <c r="C58" s="429"/>
      <c r="D58" s="429"/>
      <c r="E58" s="429"/>
      <c r="F58" s="429"/>
      <c r="G58" s="429"/>
      <c r="H58" s="429"/>
      <c r="I58" s="429"/>
      <c r="J58" s="61"/>
      <c r="K58" s="61"/>
      <c r="L58" s="346"/>
      <c r="M58" s="78" t="s">
        <v>13</v>
      </c>
    </row>
    <row r="59" spans="1:14" ht="15.75" thickBot="1" x14ac:dyDescent="0.3">
      <c r="A59" s="429"/>
      <c r="B59" s="429"/>
      <c r="C59" s="429"/>
      <c r="D59" s="429"/>
      <c r="E59" s="429"/>
      <c r="F59" s="429"/>
      <c r="G59" s="429"/>
      <c r="H59" s="429"/>
      <c r="I59" s="429"/>
      <c r="J59" s="61"/>
      <c r="K59" s="61"/>
      <c r="L59" s="224"/>
      <c r="M59" s="78"/>
    </row>
    <row r="60" spans="1:14" ht="15.75" thickBot="1" x14ac:dyDescent="0.3">
      <c r="A60" s="431" t="s">
        <v>35</v>
      </c>
      <c r="B60" s="431"/>
      <c r="C60" s="431"/>
      <c r="D60" s="431"/>
      <c r="E60" s="431"/>
      <c r="F60" s="431"/>
      <c r="G60" s="431"/>
      <c r="H60" s="431"/>
      <c r="I60" s="431"/>
      <c r="J60" s="21"/>
      <c r="K60" s="21"/>
      <c r="L60" s="346"/>
      <c r="M60" s="219" t="s">
        <v>13</v>
      </c>
      <c r="N60" s="166" t="s">
        <v>257</v>
      </c>
    </row>
    <row r="61" spans="1:14" x14ac:dyDescent="0.25">
      <c r="A61" s="431"/>
      <c r="B61" s="431"/>
      <c r="C61" s="431"/>
      <c r="D61" s="431"/>
      <c r="E61" s="431"/>
      <c r="F61" s="431"/>
      <c r="G61" s="431"/>
      <c r="H61" s="431"/>
      <c r="I61" s="431"/>
      <c r="J61" s="21"/>
      <c r="K61" s="21"/>
      <c r="L61" s="220"/>
      <c r="M61" s="219"/>
      <c r="N61" s="166" t="s">
        <v>258</v>
      </c>
    </row>
    <row r="62" spans="1:14" s="131" customFormat="1" x14ac:dyDescent="0.25">
      <c r="A62" s="229"/>
      <c r="B62" s="229"/>
      <c r="C62" s="229"/>
      <c r="D62" s="229"/>
      <c r="E62" s="229"/>
      <c r="F62" s="229"/>
      <c r="G62" s="229"/>
      <c r="H62" s="229"/>
      <c r="I62" s="229"/>
      <c r="J62" s="61"/>
      <c r="K62" s="61"/>
      <c r="L62" s="222"/>
      <c r="M62" s="78"/>
      <c r="N62" s="146"/>
    </row>
    <row r="63" spans="1:14" ht="15" customHeight="1" thickBot="1" x14ac:dyDescent="0.3">
      <c r="A63" s="429" t="s">
        <v>98</v>
      </c>
      <c r="B63" s="429"/>
      <c r="C63" s="429"/>
      <c r="D63" s="429"/>
      <c r="E63" s="429"/>
      <c r="F63" s="429"/>
      <c r="G63" s="429"/>
      <c r="H63" s="429"/>
      <c r="I63" s="429"/>
      <c r="J63" s="61"/>
      <c r="K63" s="61"/>
      <c r="L63" s="167">
        <f>SUM(L56:L60)</f>
        <v>0</v>
      </c>
      <c r="M63" s="78" t="s">
        <v>13</v>
      </c>
      <c r="N63" s="169">
        <f>IF('1. Uddelinger'!E49=L63,0,1)</f>
        <v>0</v>
      </c>
    </row>
    <row r="64" spans="1:14" ht="6" customHeight="1" thickTop="1" x14ac:dyDescent="0.25">
      <c r="A64" s="429"/>
      <c r="B64" s="429"/>
      <c r="C64" s="429"/>
      <c r="D64" s="429"/>
      <c r="E64" s="429"/>
      <c r="F64" s="429"/>
      <c r="G64" s="429"/>
      <c r="H64" s="429"/>
      <c r="I64" s="429"/>
      <c r="J64" s="61"/>
      <c r="K64" s="61"/>
      <c r="L64" s="79"/>
      <c r="M64" s="78"/>
    </row>
    <row r="65" spans="1:14" ht="84.75" customHeight="1" x14ac:dyDescent="0.25">
      <c r="A65" s="429"/>
      <c r="B65" s="429"/>
      <c r="C65" s="429"/>
      <c r="D65" s="429"/>
      <c r="E65" s="429"/>
      <c r="F65" s="429"/>
      <c r="G65" s="429"/>
      <c r="H65" s="429"/>
      <c r="I65" s="429"/>
      <c r="J65" s="61"/>
      <c r="K65" s="61"/>
      <c r="L65" s="210" t="s">
        <v>157</v>
      </c>
      <c r="M65" s="78"/>
    </row>
    <row r="66" spans="1:14" ht="14.25" customHeight="1" x14ac:dyDescent="0.25">
      <c r="A66" s="150"/>
      <c r="B66" s="150"/>
      <c r="C66" s="150"/>
      <c r="D66" s="150"/>
      <c r="E66" s="150"/>
      <c r="F66" s="150"/>
      <c r="G66" s="150"/>
      <c r="H66" s="150"/>
      <c r="I66" s="150"/>
      <c r="J66" s="61"/>
      <c r="K66" s="61"/>
      <c r="L66" s="124">
        <f>B52</f>
        <v>0</v>
      </c>
      <c r="M66" s="78"/>
    </row>
    <row r="67" spans="1:14" x14ac:dyDescent="0.25">
      <c r="A67" s="432"/>
      <c r="B67" s="432"/>
      <c r="C67" s="432"/>
      <c r="D67" s="432"/>
      <c r="E67" s="432"/>
      <c r="F67" s="432"/>
      <c r="G67" s="432"/>
      <c r="H67" s="432"/>
      <c r="I67" s="432"/>
      <c r="J67" s="19"/>
      <c r="K67" s="19"/>
      <c r="L67" s="267"/>
      <c r="M67" s="79"/>
      <c r="N67" s="231"/>
    </row>
    <row r="68" spans="1:14" ht="36" customHeight="1" x14ac:dyDescent="0.25">
      <c r="A68" s="460" t="s">
        <v>36</v>
      </c>
      <c r="B68" s="460"/>
      <c r="C68" s="460"/>
      <c r="D68" s="460"/>
      <c r="E68" s="212"/>
      <c r="F68" s="212"/>
      <c r="G68" s="212"/>
      <c r="H68" s="212"/>
      <c r="I68" s="212"/>
      <c r="J68" s="213"/>
      <c r="K68" s="213"/>
      <c r="L68" s="213"/>
      <c r="M68" s="213"/>
      <c r="N68" s="214"/>
    </row>
    <row r="69" spans="1:14" x14ac:dyDescent="0.25">
      <c r="A69" s="228" t="s">
        <v>9</v>
      </c>
      <c r="B69" s="255">
        <f>'1. Uddelinger'!E49</f>
        <v>0</v>
      </c>
      <c r="C69" s="144" t="s">
        <v>158</v>
      </c>
      <c r="D69" s="263"/>
      <c r="E69" s="263"/>
      <c r="F69" s="263"/>
      <c r="G69" s="263"/>
      <c r="H69" s="263"/>
      <c r="I69" s="263"/>
      <c r="J69" s="61"/>
      <c r="K69" s="61"/>
      <c r="L69" s="259"/>
      <c r="M69" s="259"/>
    </row>
    <row r="70" spans="1:14" x14ac:dyDescent="0.25">
      <c r="A70" s="264"/>
      <c r="B70" s="265"/>
      <c r="C70" s="265"/>
      <c r="D70" s="265"/>
      <c r="E70" s="265"/>
      <c r="F70" s="265"/>
      <c r="G70" s="265"/>
      <c r="H70" s="265"/>
      <c r="I70" s="265"/>
      <c r="J70" s="259"/>
      <c r="K70" s="259"/>
      <c r="L70" s="259"/>
      <c r="M70" s="259"/>
    </row>
    <row r="71" spans="1:14" x14ac:dyDescent="0.25">
      <c r="A71" s="266"/>
      <c r="B71" s="263"/>
      <c r="C71" s="263"/>
      <c r="D71" s="263"/>
      <c r="E71" s="263"/>
      <c r="F71" s="263"/>
      <c r="G71" s="263"/>
      <c r="H71" s="263"/>
      <c r="I71" s="263"/>
      <c r="J71" s="61"/>
      <c r="K71" s="61"/>
      <c r="L71" s="31" t="s">
        <v>29</v>
      </c>
      <c r="M71" s="61"/>
    </row>
    <row r="72" spans="1:14" ht="15.75" thickBot="1" x14ac:dyDescent="0.3">
      <c r="A72" s="266"/>
      <c r="B72" s="263"/>
      <c r="C72" s="263"/>
      <c r="D72" s="263"/>
      <c r="E72" s="263"/>
      <c r="F72" s="263"/>
      <c r="G72" s="263"/>
      <c r="H72" s="263"/>
      <c r="I72" s="263"/>
      <c r="J72" s="61"/>
      <c r="K72" s="61"/>
      <c r="L72" s="31"/>
      <c r="M72" s="61"/>
    </row>
    <row r="73" spans="1:14" ht="15.75" thickBot="1" x14ac:dyDescent="0.3">
      <c r="A73" s="431" t="s">
        <v>78</v>
      </c>
      <c r="B73" s="431"/>
      <c r="C73" s="431"/>
      <c r="D73" s="431"/>
      <c r="E73" s="431"/>
      <c r="F73" s="431"/>
      <c r="G73" s="431"/>
      <c r="H73" s="431"/>
      <c r="I73" s="431"/>
      <c r="J73" s="21"/>
      <c r="K73" s="21"/>
      <c r="L73" s="346"/>
      <c r="M73" s="219" t="s">
        <v>13</v>
      </c>
    </row>
    <row r="74" spans="1:14" ht="37.5" customHeight="1" thickBot="1" x14ac:dyDescent="0.3">
      <c r="A74" s="431"/>
      <c r="B74" s="431"/>
      <c r="C74" s="431"/>
      <c r="D74" s="431"/>
      <c r="E74" s="431"/>
      <c r="F74" s="431"/>
      <c r="G74" s="431"/>
      <c r="H74" s="431"/>
      <c r="I74" s="431"/>
      <c r="J74" s="21"/>
      <c r="K74" s="21"/>
      <c r="L74" s="220"/>
      <c r="M74" s="219"/>
    </row>
    <row r="75" spans="1:14" ht="15.75" thickBot="1" x14ac:dyDescent="0.3">
      <c r="A75" s="428" t="s">
        <v>37</v>
      </c>
      <c r="B75" s="429"/>
      <c r="C75" s="429"/>
      <c r="D75" s="429"/>
      <c r="E75" s="429"/>
      <c r="F75" s="429"/>
      <c r="G75" s="429"/>
      <c r="H75" s="429"/>
      <c r="I75" s="429"/>
      <c r="J75" s="61"/>
      <c r="K75" s="61"/>
      <c r="L75" s="346"/>
      <c r="M75" s="78" t="s">
        <v>13</v>
      </c>
    </row>
    <row r="76" spans="1:14" ht="15.75" thickBot="1" x14ac:dyDescent="0.3">
      <c r="A76" s="429"/>
      <c r="B76" s="429"/>
      <c r="C76" s="429"/>
      <c r="D76" s="429"/>
      <c r="E76" s="429"/>
      <c r="F76" s="429"/>
      <c r="G76" s="429"/>
      <c r="H76" s="429"/>
      <c r="I76" s="429"/>
      <c r="J76" s="61"/>
      <c r="K76" s="61"/>
      <c r="L76" s="224"/>
      <c r="M76" s="78"/>
    </row>
    <row r="77" spans="1:14" ht="15.75" thickBot="1" x14ac:dyDescent="0.3">
      <c r="A77" s="431" t="s">
        <v>38</v>
      </c>
      <c r="B77" s="431"/>
      <c r="C77" s="431"/>
      <c r="D77" s="431"/>
      <c r="E77" s="431"/>
      <c r="F77" s="431"/>
      <c r="G77" s="431"/>
      <c r="H77" s="431"/>
      <c r="I77" s="431"/>
      <c r="J77" s="21"/>
      <c r="K77" s="21"/>
      <c r="L77" s="346"/>
      <c r="M77" s="219" t="s">
        <v>13</v>
      </c>
    </row>
    <row r="78" spans="1:14" ht="15.75" thickBot="1" x14ac:dyDescent="0.3">
      <c r="A78" s="431"/>
      <c r="B78" s="431"/>
      <c r="C78" s="431"/>
      <c r="D78" s="431"/>
      <c r="E78" s="431"/>
      <c r="F78" s="431"/>
      <c r="G78" s="431"/>
      <c r="H78" s="431"/>
      <c r="I78" s="431"/>
      <c r="J78" s="21"/>
      <c r="K78" s="21"/>
      <c r="L78" s="220"/>
      <c r="M78" s="219"/>
    </row>
    <row r="79" spans="1:14" ht="15.75" thickBot="1" x14ac:dyDescent="0.3">
      <c r="A79" s="428" t="s">
        <v>79</v>
      </c>
      <c r="B79" s="428"/>
      <c r="C79" s="428"/>
      <c r="D79" s="428"/>
      <c r="E79" s="428"/>
      <c r="F79" s="428"/>
      <c r="G79" s="428"/>
      <c r="H79" s="428"/>
      <c r="I79" s="428"/>
      <c r="J79" s="61"/>
      <c r="K79" s="61"/>
      <c r="L79" s="346"/>
      <c r="M79" s="78" t="s">
        <v>13</v>
      </c>
    </row>
    <row r="80" spans="1:14" ht="50.25" customHeight="1" thickBot="1" x14ac:dyDescent="0.3">
      <c r="A80" s="428"/>
      <c r="B80" s="428"/>
      <c r="C80" s="428"/>
      <c r="D80" s="428"/>
      <c r="E80" s="428"/>
      <c r="F80" s="428"/>
      <c r="G80" s="428"/>
      <c r="H80" s="428"/>
      <c r="I80" s="428"/>
      <c r="J80" s="61"/>
      <c r="K80" s="61"/>
      <c r="L80" s="222"/>
      <c r="M80" s="78"/>
    </row>
    <row r="81" spans="1:15" ht="15.75" thickBot="1" x14ac:dyDescent="0.3">
      <c r="A81" s="431" t="s">
        <v>80</v>
      </c>
      <c r="B81" s="433"/>
      <c r="C81" s="433"/>
      <c r="D81" s="433"/>
      <c r="E81" s="433"/>
      <c r="F81" s="433"/>
      <c r="G81" s="433"/>
      <c r="H81" s="433"/>
      <c r="I81" s="433"/>
      <c r="J81" s="21"/>
      <c r="K81" s="21"/>
      <c r="L81" s="346"/>
      <c r="M81" s="219" t="s">
        <v>13</v>
      </c>
    </row>
    <row r="82" spans="1:15" ht="33" customHeight="1" thickBot="1" x14ac:dyDescent="0.3">
      <c r="A82" s="433"/>
      <c r="B82" s="433"/>
      <c r="C82" s="433"/>
      <c r="D82" s="433"/>
      <c r="E82" s="433"/>
      <c r="F82" s="433"/>
      <c r="G82" s="433"/>
      <c r="H82" s="433"/>
      <c r="I82" s="433"/>
      <c r="J82" s="21"/>
      <c r="K82" s="21"/>
      <c r="L82" s="240"/>
      <c r="M82" s="219"/>
      <c r="N82" s="166" t="s">
        <v>257</v>
      </c>
    </row>
    <row r="83" spans="1:15" s="131" customFormat="1" ht="15.75" thickBot="1" x14ac:dyDescent="0.3">
      <c r="A83" s="229" t="s">
        <v>39</v>
      </c>
      <c r="B83" s="68"/>
      <c r="C83" s="68"/>
      <c r="D83" s="68"/>
      <c r="E83" s="68"/>
      <c r="F83" s="68"/>
      <c r="G83" s="68"/>
      <c r="H83" s="68"/>
      <c r="I83" s="68"/>
      <c r="J83" s="61"/>
      <c r="K83" s="61"/>
      <c r="L83" s="346"/>
      <c r="M83" s="78" t="s">
        <v>13</v>
      </c>
      <c r="N83" s="166" t="s">
        <v>258</v>
      </c>
      <c r="O83" s="133"/>
    </row>
    <row r="84" spans="1:15" s="131" customFormat="1" x14ac:dyDescent="0.25">
      <c r="A84" s="229"/>
      <c r="B84" s="68"/>
      <c r="C84" s="68"/>
      <c r="D84" s="68"/>
      <c r="E84" s="68"/>
      <c r="F84" s="68"/>
      <c r="G84" s="68"/>
      <c r="H84" s="68"/>
      <c r="I84" s="68"/>
      <c r="J84" s="61"/>
      <c r="K84" s="61"/>
      <c r="L84" s="222"/>
      <c r="M84" s="78"/>
      <c r="N84" s="146"/>
    </row>
    <row r="85" spans="1:15" s="131" customFormat="1" ht="15" customHeight="1" thickBot="1" x14ac:dyDescent="0.3">
      <c r="A85" s="229" t="s">
        <v>73</v>
      </c>
      <c r="B85" s="68"/>
      <c r="C85" s="68"/>
      <c r="D85" s="68"/>
      <c r="E85" s="68"/>
      <c r="F85" s="68"/>
      <c r="G85" s="68"/>
      <c r="H85" s="68"/>
      <c r="I85" s="68"/>
      <c r="J85" s="61"/>
      <c r="K85" s="61"/>
      <c r="L85" s="167">
        <f>SUM(L73:L83)</f>
        <v>0</v>
      </c>
      <c r="M85" s="78" t="s">
        <v>13</v>
      </c>
      <c r="N85" s="169">
        <f>IF('1. Uddelinger'!E49=L85,0,1)</f>
        <v>0</v>
      </c>
      <c r="O85" s="133"/>
    </row>
    <row r="86" spans="1:15" s="131" customFormat="1" ht="6" customHeight="1" thickTop="1" x14ac:dyDescent="0.25">
      <c r="A86" s="68"/>
      <c r="B86" s="68"/>
      <c r="C86" s="68"/>
      <c r="D86" s="68"/>
      <c r="E86" s="68"/>
      <c r="F86" s="68"/>
      <c r="G86" s="68"/>
      <c r="H86" s="68"/>
      <c r="I86" s="68"/>
      <c r="J86" s="61"/>
      <c r="K86" s="61"/>
      <c r="L86" s="222"/>
      <c r="M86" s="78"/>
      <c r="N86" s="132"/>
      <c r="O86" s="133"/>
    </row>
    <row r="87" spans="1:15" s="131" customFormat="1" ht="83.25" customHeight="1" x14ac:dyDescent="0.25">
      <c r="A87" s="68"/>
      <c r="B87" s="68"/>
      <c r="C87" s="68"/>
      <c r="D87" s="68"/>
      <c r="E87" s="68"/>
      <c r="F87" s="68"/>
      <c r="G87" s="68"/>
      <c r="H87" s="68"/>
      <c r="I87" s="68"/>
      <c r="J87" s="61"/>
      <c r="K87" s="61"/>
      <c r="L87" s="210" t="s">
        <v>157</v>
      </c>
      <c r="M87" s="78"/>
      <c r="N87" s="132"/>
      <c r="O87" s="133"/>
    </row>
    <row r="88" spans="1:15" s="131" customFormat="1" ht="14.25" customHeight="1" x14ac:dyDescent="0.25">
      <c r="A88" s="68"/>
      <c r="B88" s="68"/>
      <c r="C88" s="68"/>
      <c r="D88" s="68"/>
      <c r="E88" s="68"/>
      <c r="F88" s="68"/>
      <c r="G88" s="68"/>
      <c r="H88" s="68"/>
      <c r="I88" s="68"/>
      <c r="J88" s="61"/>
      <c r="K88" s="61"/>
      <c r="L88" s="124">
        <f>B69</f>
        <v>0</v>
      </c>
      <c r="M88" s="78"/>
      <c r="N88" s="132"/>
      <c r="O88" s="133"/>
    </row>
    <row r="89" spans="1:15" s="131" customFormat="1" ht="40.5" customHeight="1" x14ac:dyDescent="0.25">
      <c r="A89" s="68"/>
      <c r="B89" s="68"/>
      <c r="C89" s="68"/>
      <c r="D89" s="68"/>
      <c r="E89" s="68"/>
      <c r="F89" s="68"/>
      <c r="G89" s="68"/>
      <c r="H89" s="68"/>
      <c r="I89" s="68"/>
      <c r="J89" s="61"/>
      <c r="K89" s="61"/>
      <c r="L89" s="79"/>
      <c r="M89" s="78"/>
      <c r="N89" s="132"/>
      <c r="O89" s="133"/>
    </row>
    <row r="90" spans="1:15" s="131" customFormat="1" ht="35.1" customHeight="1" thickBot="1" x14ac:dyDescent="0.3">
      <c r="A90" s="410" t="s">
        <v>336</v>
      </c>
      <c r="B90" s="410"/>
      <c r="C90" s="410"/>
      <c r="D90" s="410"/>
      <c r="E90" s="410"/>
      <c r="F90" s="410"/>
      <c r="G90" s="410"/>
      <c r="H90" s="410"/>
      <c r="I90" s="410"/>
      <c r="J90" s="134"/>
      <c r="K90" s="134"/>
      <c r="L90" s="134"/>
      <c r="M90" s="134"/>
      <c r="N90" s="136"/>
    </row>
    <row r="91" spans="1:15" s="131" customFormat="1" ht="58.5" customHeight="1" x14ac:dyDescent="0.25">
      <c r="A91" s="443" t="s">
        <v>338</v>
      </c>
      <c r="B91" s="443"/>
      <c r="C91" s="443"/>
      <c r="D91" s="443"/>
      <c r="E91" s="443"/>
      <c r="F91" s="443"/>
      <c r="G91" s="443"/>
      <c r="H91" s="443"/>
      <c r="I91" s="443"/>
      <c r="J91" s="443"/>
      <c r="K91" s="443"/>
      <c r="L91" s="443"/>
      <c r="M91" s="443"/>
      <c r="N91" s="443"/>
    </row>
    <row r="92" spans="1:15" s="131" customFormat="1" ht="12" customHeight="1" x14ac:dyDescent="0.25">
      <c r="A92" s="213"/>
      <c r="B92" s="213"/>
      <c r="C92" s="213"/>
      <c r="D92" s="213"/>
      <c r="E92" s="213"/>
      <c r="F92" s="213"/>
      <c r="G92" s="213"/>
      <c r="H92" s="213"/>
      <c r="I92" s="213"/>
      <c r="J92" s="213"/>
      <c r="K92" s="213"/>
      <c r="L92" s="213"/>
      <c r="M92" s="213"/>
      <c r="N92" s="246"/>
    </row>
    <row r="93" spans="1:15" x14ac:dyDescent="0.25">
      <c r="A93" s="247" t="s">
        <v>9</v>
      </c>
      <c r="B93" s="255">
        <f>'1. Uddelinger'!E49</f>
        <v>0</v>
      </c>
      <c r="C93" s="61" t="s">
        <v>375</v>
      </c>
      <c r="D93" s="61"/>
      <c r="E93" s="61"/>
      <c r="F93" s="61"/>
      <c r="G93" s="61"/>
      <c r="H93" s="61"/>
      <c r="I93" s="61"/>
      <c r="J93" s="61"/>
      <c r="K93" s="61"/>
      <c r="N93" s="146"/>
    </row>
    <row r="94" spans="1:15" x14ac:dyDescent="0.25">
      <c r="A94" s="247"/>
      <c r="B94" s="256"/>
      <c r="C94" s="61"/>
      <c r="D94" s="61"/>
      <c r="E94" s="61"/>
      <c r="F94" s="61"/>
      <c r="G94" s="61"/>
      <c r="H94" s="61"/>
      <c r="I94" s="61"/>
      <c r="J94" s="61"/>
      <c r="K94" s="61"/>
      <c r="N94" s="146"/>
    </row>
    <row r="95" spans="1:15" s="131" customFormat="1" x14ac:dyDescent="0.25">
      <c r="L95" s="31" t="s">
        <v>29</v>
      </c>
      <c r="N95" s="146"/>
    </row>
    <row r="96" spans="1:15" s="131" customFormat="1" ht="15.75" thickBot="1" x14ac:dyDescent="0.3">
      <c r="L96" s="31"/>
      <c r="N96" s="146"/>
    </row>
    <row r="97" spans="1:14" ht="15.75" thickBot="1" x14ac:dyDescent="0.3">
      <c r="A97" s="450" t="s">
        <v>341</v>
      </c>
      <c r="B97" s="450"/>
      <c r="C97" s="450"/>
      <c r="D97" s="450"/>
      <c r="E97" s="450"/>
      <c r="F97" s="450"/>
      <c r="G97" s="450"/>
      <c r="H97" s="450"/>
      <c r="I97" s="450"/>
      <c r="J97" s="257"/>
      <c r="K97" s="257"/>
      <c r="L97" s="346"/>
      <c r="M97" s="219" t="s">
        <v>13</v>
      </c>
      <c r="N97" s="146"/>
    </row>
    <row r="98" spans="1:14" ht="28.5" customHeight="1" thickBot="1" x14ac:dyDescent="0.3">
      <c r="A98" s="450"/>
      <c r="B98" s="450"/>
      <c r="C98" s="450"/>
      <c r="D98" s="450"/>
      <c r="E98" s="450"/>
      <c r="F98" s="450"/>
      <c r="G98" s="450"/>
      <c r="H98" s="450"/>
      <c r="I98" s="450"/>
      <c r="J98" s="257"/>
      <c r="K98" s="257"/>
      <c r="L98" s="258"/>
      <c r="M98" s="257"/>
      <c r="N98" s="146"/>
    </row>
    <row r="99" spans="1:14" ht="15.75" thickBot="1" x14ac:dyDescent="0.3">
      <c r="A99" s="454" t="s">
        <v>344</v>
      </c>
      <c r="B99" s="454"/>
      <c r="C99" s="454"/>
      <c r="D99" s="454"/>
      <c r="E99" s="454"/>
      <c r="F99" s="454"/>
      <c r="G99" s="454"/>
      <c r="H99" s="454"/>
      <c r="I99" s="454"/>
      <c r="J99" s="259"/>
      <c r="K99" s="259"/>
      <c r="L99" s="346"/>
      <c r="M99" s="78" t="s">
        <v>13</v>
      </c>
      <c r="N99" s="146"/>
    </row>
    <row r="100" spans="1:14" ht="43.5" customHeight="1" thickBot="1" x14ac:dyDescent="0.3">
      <c r="A100" s="454"/>
      <c r="B100" s="454"/>
      <c r="C100" s="454"/>
      <c r="D100" s="454"/>
      <c r="E100" s="454"/>
      <c r="F100" s="454"/>
      <c r="G100" s="454"/>
      <c r="H100" s="454"/>
      <c r="I100" s="454"/>
      <c r="J100" s="259"/>
      <c r="K100" s="259"/>
      <c r="L100" s="260"/>
      <c r="M100" s="259"/>
      <c r="N100" s="146"/>
    </row>
    <row r="101" spans="1:14" ht="15.75" thickBot="1" x14ac:dyDescent="0.3">
      <c r="A101" s="450" t="s">
        <v>342</v>
      </c>
      <c r="B101" s="450"/>
      <c r="C101" s="450"/>
      <c r="D101" s="450"/>
      <c r="E101" s="450"/>
      <c r="F101" s="450"/>
      <c r="G101" s="450"/>
      <c r="H101" s="450"/>
      <c r="I101" s="450"/>
      <c r="J101" s="257"/>
      <c r="K101" s="257"/>
      <c r="L101" s="346"/>
      <c r="M101" s="219" t="s">
        <v>13</v>
      </c>
      <c r="N101" s="146"/>
    </row>
    <row r="102" spans="1:14" ht="50.25" customHeight="1" thickBot="1" x14ac:dyDescent="0.3">
      <c r="A102" s="450"/>
      <c r="B102" s="450"/>
      <c r="C102" s="450"/>
      <c r="D102" s="450"/>
      <c r="E102" s="450"/>
      <c r="F102" s="450"/>
      <c r="G102" s="450"/>
      <c r="H102" s="450"/>
      <c r="I102" s="450"/>
      <c r="J102" s="257"/>
      <c r="K102" s="257"/>
      <c r="L102" s="258"/>
      <c r="M102" s="257"/>
      <c r="N102" s="146"/>
    </row>
    <row r="103" spans="1:14" ht="15.75" customHeight="1" thickBot="1" x14ac:dyDescent="0.3">
      <c r="A103" s="454" t="s">
        <v>343</v>
      </c>
      <c r="B103" s="454"/>
      <c r="C103" s="454"/>
      <c r="D103" s="454"/>
      <c r="E103" s="454"/>
      <c r="F103" s="454"/>
      <c r="G103" s="454"/>
      <c r="H103" s="454"/>
      <c r="I103" s="454"/>
      <c r="J103" s="259"/>
      <c r="K103" s="259"/>
      <c r="L103" s="346"/>
      <c r="M103" s="78" t="s">
        <v>13</v>
      </c>
      <c r="N103" s="146"/>
    </row>
    <row r="104" spans="1:14" ht="42" customHeight="1" thickBot="1" x14ac:dyDescent="0.3">
      <c r="A104" s="454"/>
      <c r="B104" s="454"/>
      <c r="C104" s="454"/>
      <c r="D104" s="454"/>
      <c r="E104" s="454"/>
      <c r="F104" s="454"/>
      <c r="G104" s="454"/>
      <c r="H104" s="454"/>
      <c r="I104" s="454"/>
      <c r="J104" s="259"/>
      <c r="K104" s="259"/>
      <c r="L104" s="260"/>
      <c r="M104" s="259"/>
      <c r="N104" s="289"/>
    </row>
    <row r="105" spans="1:14" ht="15.75" thickBot="1" x14ac:dyDescent="0.3">
      <c r="A105" s="450" t="s">
        <v>72</v>
      </c>
      <c r="B105" s="450"/>
      <c r="C105" s="450"/>
      <c r="D105" s="450"/>
      <c r="E105" s="450"/>
      <c r="F105" s="450"/>
      <c r="G105" s="450"/>
      <c r="H105" s="450"/>
      <c r="I105" s="450"/>
      <c r="J105" s="257"/>
      <c r="K105" s="257"/>
      <c r="L105" s="346"/>
      <c r="M105" s="219" t="s">
        <v>13</v>
      </c>
      <c r="N105" s="166" t="s">
        <v>257</v>
      </c>
    </row>
    <row r="106" spans="1:14" x14ac:dyDescent="0.25">
      <c r="A106" s="450"/>
      <c r="B106" s="450"/>
      <c r="C106" s="450"/>
      <c r="D106" s="450"/>
      <c r="E106" s="450"/>
      <c r="F106" s="450"/>
      <c r="G106" s="450"/>
      <c r="H106" s="450"/>
      <c r="I106" s="450"/>
      <c r="J106" s="257"/>
      <c r="K106" s="257"/>
      <c r="L106" s="258"/>
      <c r="M106" s="257"/>
      <c r="N106" s="166" t="s">
        <v>258</v>
      </c>
    </row>
    <row r="107" spans="1:14" s="131" customFormat="1" x14ac:dyDescent="0.25">
      <c r="A107" s="262"/>
      <c r="B107" s="262"/>
      <c r="C107" s="262"/>
      <c r="D107" s="262"/>
      <c r="E107" s="262"/>
      <c r="F107" s="262"/>
      <c r="G107" s="262"/>
      <c r="H107" s="262"/>
      <c r="I107" s="262"/>
      <c r="J107" s="259"/>
      <c r="K107" s="259"/>
      <c r="L107" s="260"/>
      <c r="M107" s="259"/>
      <c r="N107" s="146"/>
    </row>
    <row r="108" spans="1:14" s="131" customFormat="1" ht="15" customHeight="1" thickBot="1" x14ac:dyDescent="0.3">
      <c r="A108" s="396" t="s">
        <v>98</v>
      </c>
      <c r="B108" s="396"/>
      <c r="C108" s="396"/>
      <c r="D108" s="396"/>
      <c r="E108" s="396"/>
      <c r="F108" s="396"/>
      <c r="G108" s="396"/>
      <c r="H108" s="396"/>
      <c r="I108" s="396"/>
      <c r="J108" s="61"/>
      <c r="K108" s="61"/>
      <c r="L108" s="167">
        <f>SUM(L97:L105)</f>
        <v>0</v>
      </c>
      <c r="M108" s="78" t="s">
        <v>13</v>
      </c>
      <c r="N108" s="169">
        <f>IF('1. Uddelinger'!E49=L108,0,1)</f>
        <v>0</v>
      </c>
    </row>
    <row r="109" spans="1:14" s="131" customFormat="1" ht="6" customHeight="1" thickTop="1" x14ac:dyDescent="0.25">
      <c r="A109" s="396"/>
      <c r="B109" s="396"/>
      <c r="C109" s="396"/>
      <c r="D109" s="396"/>
      <c r="E109" s="396"/>
      <c r="F109" s="396"/>
      <c r="G109" s="396"/>
      <c r="H109" s="396"/>
      <c r="I109" s="396"/>
      <c r="J109" s="61"/>
      <c r="K109" s="61"/>
      <c r="L109" s="79"/>
      <c r="M109" s="78"/>
      <c r="N109" s="146"/>
    </row>
    <row r="110" spans="1:14" s="131" customFormat="1" ht="86.25" customHeight="1" x14ac:dyDescent="0.25">
      <c r="A110" s="396"/>
      <c r="B110" s="396"/>
      <c r="C110" s="396"/>
      <c r="D110" s="396"/>
      <c r="E110" s="396"/>
      <c r="F110" s="396"/>
      <c r="G110" s="396"/>
      <c r="H110" s="396"/>
      <c r="I110" s="396"/>
      <c r="J110" s="61"/>
      <c r="K110" s="61"/>
      <c r="L110" s="210" t="s">
        <v>157</v>
      </c>
      <c r="M110" s="78"/>
      <c r="N110" s="242" t="s">
        <v>260</v>
      </c>
    </row>
    <row r="111" spans="1:14" s="131" customFormat="1" ht="14.25" customHeight="1" thickBot="1" x14ac:dyDescent="0.3">
      <c r="A111" s="150"/>
      <c r="B111" s="150"/>
      <c r="C111" s="150"/>
      <c r="D111" s="150"/>
      <c r="E111" s="150"/>
      <c r="F111" s="150"/>
      <c r="G111" s="150"/>
      <c r="H111" s="150"/>
      <c r="I111" s="150"/>
      <c r="J111" s="61"/>
      <c r="K111" s="61"/>
      <c r="L111" s="124">
        <f>B93</f>
        <v>0</v>
      </c>
      <c r="M111" s="78"/>
      <c r="N111" s="243">
        <f>SUM(N18+N44+N63+N85+N108)</f>
        <v>0</v>
      </c>
    </row>
    <row r="112" spans="1:14" s="131" customFormat="1" ht="15.75" thickTop="1" x14ac:dyDescent="0.25">
      <c r="A112" s="262"/>
      <c r="B112" s="262"/>
      <c r="C112" s="262"/>
      <c r="D112" s="262"/>
      <c r="E112" s="262"/>
      <c r="F112" s="262"/>
      <c r="G112" s="262"/>
      <c r="H112" s="262"/>
      <c r="I112" s="262"/>
      <c r="J112" s="259"/>
      <c r="K112" s="259"/>
      <c r="L112" s="259"/>
      <c r="M112" s="259"/>
      <c r="N112" s="146"/>
    </row>
    <row r="113" spans="1:14" x14ac:dyDescent="0.25">
      <c r="A113" s="211"/>
      <c r="B113" s="211"/>
      <c r="C113" s="211"/>
      <c r="D113" s="211"/>
      <c r="E113" s="211"/>
      <c r="F113" s="211"/>
      <c r="G113" s="211"/>
      <c r="H113" s="211"/>
      <c r="I113" s="211"/>
      <c r="N113" s="146"/>
    </row>
    <row r="114" spans="1:14" x14ac:dyDescent="0.25">
      <c r="N114" s="169" t="s">
        <v>254</v>
      </c>
    </row>
    <row r="115" spans="1:14" x14ac:dyDescent="0.25">
      <c r="N115" s="127" t="str">
        <f>IF(AND('1. Uddelinger'!E49&gt;0,N111=0),"JA","NEJ")</f>
        <v>NEJ</v>
      </c>
    </row>
    <row r="116" spans="1:14" x14ac:dyDescent="0.25">
      <c r="N116" s="146"/>
    </row>
    <row r="117" spans="1:14" x14ac:dyDescent="0.25">
      <c r="N117" s="169" t="s">
        <v>354</v>
      </c>
    </row>
    <row r="118" spans="1:14" x14ac:dyDescent="0.25">
      <c r="N118" s="127" t="str">
        <f>IF('1. Uddelinger'!E49="","JA","NEJ")</f>
        <v>JA</v>
      </c>
    </row>
    <row r="119" spans="1:14" x14ac:dyDescent="0.25">
      <c r="N119" s="146"/>
    </row>
    <row r="120" spans="1:14" ht="13.5" hidden="1" customHeight="1" x14ac:dyDescent="0.25"/>
    <row r="121" spans="1:14" x14ac:dyDescent="0.25"/>
  </sheetData>
  <sheetProtection algorithmName="SHA-512" hashValue="CnKwwrRnWKhOS2pYLXdvrSAdkIIBl+pwrsiQ3tvgxwLoOt+Ywm6Dq4IhsxZHXuLQ48mqxGeWNZzgK+z+JpnOcQ==" saltValue="4HFMe3MhoArvkkctzXR77Q==" spinCount="100000" sheet="1" objects="1" scenarios="1"/>
  <protectedRanges>
    <protectedRange sqref="L11 L13 L15 L29 L31 L33 L37 L39 L41 L56 L58 L60 L73 L75 L77 L79 L81 L83 L97 L99 L101 L103 L105" name="Indtastningsfelter"/>
  </protectedRanges>
  <mergeCells count="40">
    <mergeCell ref="A4:M4"/>
    <mergeCell ref="M8:M10"/>
    <mergeCell ref="B2:L2"/>
    <mergeCell ref="A68:D68"/>
    <mergeCell ref="A37:I38"/>
    <mergeCell ref="A18:I20"/>
    <mergeCell ref="A22:I22"/>
    <mergeCell ref="J3:M3"/>
    <mergeCell ref="A6:N6"/>
    <mergeCell ref="A11:I12"/>
    <mergeCell ref="A13:I14"/>
    <mergeCell ref="A15:I16"/>
    <mergeCell ref="A23:N23"/>
    <mergeCell ref="A29:I30"/>
    <mergeCell ref="A31:I32"/>
    <mergeCell ref="A33:I34"/>
    <mergeCell ref="A35:I36"/>
    <mergeCell ref="A67:I67"/>
    <mergeCell ref="A39:I40"/>
    <mergeCell ref="A41:I42"/>
    <mergeCell ref="A44:I46"/>
    <mergeCell ref="A50:N50"/>
    <mergeCell ref="A51:D51"/>
    <mergeCell ref="A56:I57"/>
    <mergeCell ref="A58:I59"/>
    <mergeCell ref="A60:I61"/>
    <mergeCell ref="A63:I65"/>
    <mergeCell ref="A75:I76"/>
    <mergeCell ref="A77:I78"/>
    <mergeCell ref="A79:I80"/>
    <mergeCell ref="A81:I82"/>
    <mergeCell ref="A73:I74"/>
    <mergeCell ref="A103:I104"/>
    <mergeCell ref="A105:I106"/>
    <mergeCell ref="A108:I110"/>
    <mergeCell ref="A90:I90"/>
    <mergeCell ref="A91:N91"/>
    <mergeCell ref="A97:I98"/>
    <mergeCell ref="A99:I100"/>
    <mergeCell ref="A101:I102"/>
  </mergeCells>
  <conditionalFormatting sqref="L20">
    <cfRule type="expression" dxfId="47" priority="14">
      <formula>$L$18&lt;&gt;$B$8</formula>
    </cfRule>
  </conditionalFormatting>
  <conditionalFormatting sqref="L46">
    <cfRule type="expression" dxfId="46" priority="13">
      <formula>$L$44&lt;&gt;$B$25</formula>
    </cfRule>
  </conditionalFormatting>
  <conditionalFormatting sqref="L65">
    <cfRule type="expression" dxfId="45" priority="12">
      <formula>$L$63&lt;&gt;$B$52</formula>
    </cfRule>
  </conditionalFormatting>
  <conditionalFormatting sqref="L87">
    <cfRule type="expression" dxfId="44" priority="11">
      <formula>$L$85&lt;&gt;$B$69</formula>
    </cfRule>
  </conditionalFormatting>
  <conditionalFormatting sqref="L110">
    <cfRule type="expression" dxfId="43" priority="10">
      <formula>$B$93&lt;&gt;$L$108</formula>
    </cfRule>
  </conditionalFormatting>
  <dataValidations count="2">
    <dataValidation type="whole" allowBlank="1" showInputMessage="1" showErrorMessage="1" error="Der må kun angives positive heltal eller tallet 0" sqref="L1 L106:L1048576 L104 L102 L100 L98 L84:L96 L82 L80 L78 L76 L74 L61:L72 L59 L57 L42:L55 L40 L38 L34:L36 L32 L30 L16:L28 L14 L3:L10 L12">
      <formula1>0</formula1>
      <formula2>99999999999</formula2>
    </dataValidation>
    <dataValidation type="whole" allowBlank="1" showInputMessage="1" showErrorMessage="1" error="Der må kun angives positive heltal (max 10 cifre) eller tallet 0" sqref="L11 L13 L15 L29 L31 L33 L37 L39 L41 L56 L58 L60 L73 L75 L77 L79 L81 L83 L97 L99 L101 L103 L105">
      <formula1>0</formula1>
      <formula2>9999999999</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A40591F9-7E9B-453A-AF62-1AFF49509804}">
            <xm:f>'1. Uddelinger'!$E$49&lt;1</xm:f>
            <x14:dxf>
              <font>
                <color theme="0" tint="-0.24994659260841701"/>
              </font>
              <fill>
                <patternFill patternType="lightUp"/>
              </fill>
              <border>
                <left/>
                <right/>
                <top/>
                <bottom/>
                <vertical/>
                <horizontal/>
              </border>
            </x14:dxf>
          </x14:cfRule>
          <xm:sqref>L11 L13 L15 L18 L20:L21 L29 L31 L33 L35 L37 L39 L41 L44 L46:L47 L56 L58 L60 L63 L65:L66 L73:L75 L77 L79 L81 L83:L85 L87:L88 L97 L99 L101 L103 L105 L108 L110:L111</xm:sqref>
        </x14:conditionalFormatting>
        <x14:conditionalFormatting xmlns:xm="http://schemas.microsoft.com/office/excel/2006/main">
          <x14:cfRule type="expression" priority="8" id="{DC450C17-E338-41AD-B282-CEE3F7BD83AC}">
            <xm:f>'1. Uddelinger'!$E$49&lt;1</xm:f>
            <x14:dxf>
              <font>
                <color theme="0" tint="-0.24994659260841701"/>
              </font>
              <border>
                <left/>
                <right/>
                <top/>
                <bottom/>
                <vertical/>
                <horizontal/>
              </border>
            </x14:dxf>
          </x14:cfRule>
          <xm:sqref>A1:M1 A2 M2 A3:M7 A100:M1048576 A99:L99 A11:M98 A8:L10</xm:sqref>
        </x14:conditionalFormatting>
        <x14:conditionalFormatting xmlns:xm="http://schemas.microsoft.com/office/excel/2006/main">
          <x14:cfRule type="expression" priority="7" id="{2A27692C-6510-4E57-9151-D13A752CC483}">
            <xm:f>'1. Uddelinger'!$E$40&lt;1</xm:f>
            <x14:dxf>
              <font>
                <color theme="0" tint="-0.24994659260841701"/>
              </font>
              <border>
                <left/>
                <right/>
                <top/>
                <bottom/>
                <vertical/>
                <horizontal/>
              </border>
            </x14:dxf>
          </x14:cfRule>
          <xm:sqref>B2</xm:sqref>
        </x14:conditionalFormatting>
        <x14:conditionalFormatting xmlns:xm="http://schemas.microsoft.com/office/excel/2006/main">
          <x14:cfRule type="expression" priority="3" id="{4AB25BA3-872F-4BCD-91B4-9A28144AC848}">
            <xm:f>'1. Uddelinger'!$E$49&gt;0</xm:f>
            <x14:dxf>
              <font>
                <color theme="0"/>
              </font>
              <border>
                <left/>
                <right/>
                <top/>
                <bottom/>
                <vertical/>
                <horizontal/>
              </border>
            </x14:dxf>
          </x14:cfRule>
          <x14:cfRule type="expression" priority="4" id="{92D4355B-D945-4C53-90C0-557E5594C452}">
            <xm:f>'1. Uddelinger'!$E$46&gt;0</xm:f>
            <x14:dxf>
              <font>
                <color theme="0"/>
              </font>
              <border>
                <left/>
                <right/>
                <top/>
                <bottom/>
                <vertical/>
                <horizontal/>
              </border>
            </x14:dxf>
          </x14:cfRule>
          <x14:cfRule type="expression" priority="5" id="{E147FE9E-0EDE-4042-A216-758CC39009C7}">
            <xm:f>'1. Uddelinger'!$E$43&gt;0</xm:f>
            <x14:dxf>
              <font>
                <color theme="0"/>
              </font>
              <border>
                <left/>
                <right/>
                <top/>
                <bottom/>
                <vertical/>
                <horizontal/>
              </border>
            </x14:dxf>
          </x14:cfRule>
          <x14:cfRule type="expression" priority="6" id="{BB4499C2-449E-487A-B069-C9E29124B7AA}">
            <xm:f>'1. Uddelinger'!$E$40&lt;1</xm:f>
            <x14:dxf>
              <font>
                <color rgb="FFFF0000"/>
              </font>
              <border>
                <left style="thin">
                  <color rgb="FFFF0000"/>
                </left>
                <right style="thin">
                  <color rgb="FFFF0000"/>
                </right>
                <top style="thin">
                  <color rgb="FFFF0000"/>
                </top>
                <bottom style="thin">
                  <color rgb="FFFF0000"/>
                </bottom>
                <vertical/>
                <horizontal/>
              </border>
            </x14:dxf>
          </x14:cfRule>
          <xm:sqref>B2:L2</xm:sqref>
        </x14:conditionalFormatting>
        <x14:conditionalFormatting xmlns:xm="http://schemas.microsoft.com/office/excel/2006/main">
          <x14:cfRule type="expression" priority="2" id="{18510581-6AE2-4BE2-A36A-C019D6E9D07E}">
            <xm:f>'1. Uddelinger'!$E$46&lt;1</xm:f>
            <x14:dxf>
              <font>
                <color theme="0" tint="-0.24994659260841701"/>
              </font>
              <border>
                <left/>
                <right/>
                <top/>
                <bottom/>
                <vertical/>
                <horizontal/>
              </border>
            </x14:dxf>
          </x14:cfRule>
          <xm:sqref>M99</xm:sqref>
        </x14:conditionalFormatting>
        <x14:conditionalFormatting xmlns:xm="http://schemas.microsoft.com/office/excel/2006/main">
          <x14:cfRule type="expression" priority="1" id="{38541807-A52C-425F-88DA-E7CD5C8CE63E}">
            <xm:f>'1. Uddelinger'!$E$34&lt;1</xm:f>
            <x14:dxf>
              <font>
                <color theme="0" tint="-0.24994659260841701"/>
              </font>
              <border>
                <left/>
                <right/>
                <top/>
                <bottom/>
                <vertical/>
                <horizontal/>
              </border>
            </x14:dxf>
          </x14:cfRule>
          <xm:sqref>M8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298</vt:i4>
      </vt:variant>
    </vt:vector>
  </HeadingPairs>
  <TitlesOfParts>
    <vt:vector size="312" baseType="lpstr">
      <vt:lpstr>Vejl.</vt:lpstr>
      <vt:lpstr>1. Uddelinger</vt:lpstr>
      <vt:lpstr>2. Forskn.</vt:lpstr>
      <vt:lpstr>3. Kultur</vt:lpstr>
      <vt:lpstr>4. Social</vt:lpstr>
      <vt:lpstr>5. Natur</vt:lpstr>
      <vt:lpstr>6. Sundhed</vt:lpstr>
      <vt:lpstr>7. Udd.</vt:lpstr>
      <vt:lpstr>8. Erhverv</vt:lpstr>
      <vt:lpstr>9. Int.</vt:lpstr>
      <vt:lpstr>Godkend</vt:lpstr>
      <vt:lpstr>Feedback</vt:lpstr>
      <vt:lpstr>Dataark</vt:lpstr>
      <vt:lpstr>Dokumentation</vt:lpstr>
      <vt:lpstr>AND_VI_forsk_ant</vt:lpstr>
      <vt:lpstr>AND_VI_forsk_bev</vt:lpstr>
      <vt:lpstr>Bev_ikke_almen</vt:lpstr>
      <vt:lpstr>ERH_HO_byuv_bev</vt:lpstr>
      <vt:lpstr>ERH_HO_erh_bev</vt:lpstr>
      <vt:lpstr>ERH_HO_reg_bev</vt:lpstr>
      <vt:lpstr>ERH_MO_and_bev</vt:lpstr>
      <vt:lpstr>ERH_MO_egne_bev</vt:lpstr>
      <vt:lpstr>ERH_MO_fore_bev</vt:lpstr>
      <vt:lpstr>ERH_MO_indi_bev</vt:lpstr>
      <vt:lpstr>ERH_MO_indl_bev</vt:lpstr>
      <vt:lpstr>ERH_MO_off_bev</vt:lpstr>
      <vt:lpstr>ERH_MO_priv_bev</vt:lpstr>
      <vt:lpstr>ERH_MO_udl_bev</vt:lpstr>
      <vt:lpstr>ERH_MO_uken_bev</vt:lpstr>
      <vt:lpstr>ERH_VI_and_bev</vt:lpstr>
      <vt:lpstr>ERH_VI_anl_bev</vt:lpstr>
      <vt:lpstr>ERH_VI_ans_bev</vt:lpstr>
      <vt:lpstr>ERH_VI_dri_bev</vt:lpstr>
      <vt:lpstr>ERH_VI_form_bev</vt:lpstr>
      <vt:lpstr>ERH_VI_fors_ant</vt:lpstr>
      <vt:lpstr>ERH_VI_fors_bev</vt:lpstr>
      <vt:lpstr>ERH_VI_inn_bev</vt:lpstr>
      <vt:lpstr>ERHV_FILVI_ALLIDREV</vt:lpstr>
      <vt:lpstr>ERHV_FILVI_ANDET</vt:lpstr>
      <vt:lpstr>ERHV_FILVI_ANSDREV</vt:lpstr>
      <vt:lpstr>ERHV_FILVI_ANSFONDDREV</vt:lpstr>
      <vt:lpstr>ERHV_FILVI_FONDSREV</vt:lpstr>
      <vt:lpstr>Form_and_ant</vt:lpstr>
      <vt:lpstr>Form_and_bev</vt:lpstr>
      <vt:lpstr>Form_and_txt</vt:lpstr>
      <vt:lpstr>Form_and_udb</vt:lpstr>
      <vt:lpstr>Form_erh_ant</vt:lpstr>
      <vt:lpstr>Form_erh_bev</vt:lpstr>
      <vt:lpstr>Form_erh_udb</vt:lpstr>
      <vt:lpstr>Form_Hum_ant</vt:lpstr>
      <vt:lpstr>Form_Hum_bev</vt:lpstr>
      <vt:lpstr>Form_Hum_udb</vt:lpstr>
      <vt:lpstr>Form_kul_ant</vt:lpstr>
      <vt:lpstr>Form_kul_bev</vt:lpstr>
      <vt:lpstr>Form_kul_udb</vt:lpstr>
      <vt:lpstr>Form_nat_ant</vt:lpstr>
      <vt:lpstr>Form_nat_bev</vt:lpstr>
      <vt:lpstr>Form_nat_udb</vt:lpstr>
      <vt:lpstr>Form_Soc_ant</vt:lpstr>
      <vt:lpstr>Form_Soc_bev</vt:lpstr>
      <vt:lpstr>Form_Soc_udb</vt:lpstr>
      <vt:lpstr>Form_sun_ant</vt:lpstr>
      <vt:lpstr>Form_sun_bev</vt:lpstr>
      <vt:lpstr>Form_sun_udb</vt:lpstr>
      <vt:lpstr>Form_udd_ant</vt:lpstr>
      <vt:lpstr>Form_udd_bev</vt:lpstr>
      <vt:lpstr>Form_udd_udb</vt:lpstr>
      <vt:lpstr>FORSK_art_andet_bev</vt:lpstr>
      <vt:lpstr>FORSK_art_anl_bev</vt:lpstr>
      <vt:lpstr>FORSK_art_formidl_bev</vt:lpstr>
      <vt:lpstr>FORSK_art_infra_bev</vt:lpstr>
      <vt:lpstr>FORSK_art_pris_bev</vt:lpstr>
      <vt:lpstr>FORSK_art_proj_bev</vt:lpstr>
      <vt:lpstr>FORSK_art_proj_phd_bev</vt:lpstr>
      <vt:lpstr>FORSK_gron_baredy_adf_bev</vt:lpstr>
      <vt:lpstr>FORSK_gron_baredy_fod_bev</vt:lpstr>
      <vt:lpstr>FORSK_gron_energ_prod_bev</vt:lpstr>
      <vt:lpstr>FORSK_gron_energefekt_bev</vt:lpstr>
      <vt:lpstr>FORSK_gron_miljobesky_bev</vt:lpstr>
      <vt:lpstr>FORSK_gron_naturbesky_bev</vt:lpstr>
      <vt:lpstr>FORSK_gron_transp_bev</vt:lpstr>
      <vt:lpstr>FORSK_mo_and_bev</vt:lpstr>
      <vt:lpstr>FORSK_mo_egne_bev</vt:lpstr>
      <vt:lpstr>FORSK_mo_fore_bev</vt:lpstr>
      <vt:lpstr>FORSK_mo_hos_bev</vt:lpstr>
      <vt:lpstr>FORSK_mo_indi_bev</vt:lpstr>
      <vt:lpstr>FORSK_mo_indl_bev</vt:lpstr>
      <vt:lpstr>FORSK_mo_off_bev</vt:lpstr>
      <vt:lpstr>FORSK_mo_priv_bev</vt:lpstr>
      <vt:lpstr>FORSK_mo_udd_bev</vt:lpstr>
      <vt:lpstr>FORSK_mo_udl_bev</vt:lpstr>
      <vt:lpstr>FORSK_mo_uken_bev</vt:lpstr>
      <vt:lpstr>FORSK_vid_hum_bev</vt:lpstr>
      <vt:lpstr>FORSK_vid_hum_bev_udsat</vt:lpstr>
      <vt:lpstr>FORSK_vid_jord_bev</vt:lpstr>
      <vt:lpstr>FORSK_vid_jord_bev_udsat</vt:lpstr>
      <vt:lpstr>FORSK_vid_nat_bev</vt:lpstr>
      <vt:lpstr>FORSK_vid_nat_bev_udsat</vt:lpstr>
      <vt:lpstr>FORSK_vid_samf_bev</vt:lpstr>
      <vt:lpstr>FORSK_vid_samf_bev_udsat</vt:lpstr>
      <vt:lpstr>FORSK_vid_sun_bev</vt:lpstr>
      <vt:lpstr>FORSK_vid_sun_bev_udsat</vt:lpstr>
      <vt:lpstr>FORSK_vid_tek_bev</vt:lpstr>
      <vt:lpstr>FORSK_vid_tek_bev_udsat</vt:lpstr>
      <vt:lpstr>FORSK_vid_tvar_bev</vt:lpstr>
      <vt:lpstr>FORSK_vid_tvar_bev_udsat</vt:lpstr>
      <vt:lpstr>HUM_FILVI_ALLIDREV</vt:lpstr>
      <vt:lpstr>HUM_FILVI_ANDET</vt:lpstr>
      <vt:lpstr>HUM_FILVI_ANSDREV</vt:lpstr>
      <vt:lpstr>HUM_FILVI_ANSFONDDREV</vt:lpstr>
      <vt:lpstr>HUM_FILVI_FONDSREV</vt:lpstr>
      <vt:lpstr>HUM_HO_bis_bev</vt:lpstr>
      <vt:lpstr>HUM_HO_gaeld_bev</vt:lpstr>
      <vt:lpstr>HUM_HO_infra_bev</vt:lpstr>
      <vt:lpstr>HUM_HO_prod_bev</vt:lpstr>
      <vt:lpstr>HUM_HO_soc_and_bev</vt:lpstr>
      <vt:lpstr>HUM_HO_soc_bef_bev</vt:lpstr>
      <vt:lpstr>HUM_HO_soc_bev</vt:lpstr>
      <vt:lpstr>HUM_HO_soc_civ_bev</vt:lpstr>
      <vt:lpstr>HUM_HO_soc_sund_bev</vt:lpstr>
      <vt:lpstr>HUM_HO_soc_udd_bev</vt:lpstr>
      <vt:lpstr>HUM_HO_soc_vand_bev</vt:lpstr>
      <vt:lpstr>HUM_HO_tvaer_bev</vt:lpstr>
      <vt:lpstr>HUM_MO_and_bev</vt:lpstr>
      <vt:lpstr>HUM_MO_egne_bev</vt:lpstr>
      <vt:lpstr>HUM_MO_fore_bev</vt:lpstr>
      <vt:lpstr>HUM_MO_indi_bev</vt:lpstr>
      <vt:lpstr>HUM_MO_indl_bev</vt:lpstr>
      <vt:lpstr>HUM_MO_off_bev</vt:lpstr>
      <vt:lpstr>HUM_MO_priv_bev</vt:lpstr>
      <vt:lpstr>HUM_MO_udl_bev</vt:lpstr>
      <vt:lpstr>HUM_MO_uken_bev</vt:lpstr>
      <vt:lpstr>HUM_VI_and_bev</vt:lpstr>
      <vt:lpstr>HUM_VI_anl_bev</vt:lpstr>
      <vt:lpstr>HUM_VI_ans_bev</vt:lpstr>
      <vt:lpstr>HUM_VI_dri_bev</vt:lpstr>
      <vt:lpstr>HUM_VI_form_bev</vt:lpstr>
      <vt:lpstr>HUM_VI_inn_bev</vt:lpstr>
      <vt:lpstr>INT_VI_forsk_ant</vt:lpstr>
      <vt:lpstr>INT_VI_forsk_bev</vt:lpstr>
      <vt:lpstr>KLA__2b099ec9_7f15_4e65_8c51_c6d2e85fa0a9__FORSK_art_proj_phd_ikmuli</vt:lpstr>
      <vt:lpstr>KLA__f697f1c2_c666_4306_9148_bb570e114b81__FORSK_gron_jn</vt:lpstr>
      <vt:lpstr>KLA__f697f1c2_c666_4306_9148_bb570e114b81__Ikke_almen_jn</vt:lpstr>
      <vt:lpstr>KU_FILVI_ALLIDREV</vt:lpstr>
      <vt:lpstr>KU_FILVI_ANDET</vt:lpstr>
      <vt:lpstr>KU_FILVI_ANSDREV</vt:lpstr>
      <vt:lpstr>KU_FILVI_ANSFONDDREV</vt:lpstr>
      <vt:lpstr>KU_FILVI_FONDSREV</vt:lpstr>
      <vt:lpstr>KU_MO_and_bev</vt:lpstr>
      <vt:lpstr>KU_MO_egne_bev</vt:lpstr>
      <vt:lpstr>KU_MO_fore_bev</vt:lpstr>
      <vt:lpstr>KU_MO_indi_bev</vt:lpstr>
      <vt:lpstr>KU_MO_indl_bev</vt:lpstr>
      <vt:lpstr>KU_MO_off_bev</vt:lpstr>
      <vt:lpstr>KU_MO_priv_bev</vt:lpstr>
      <vt:lpstr>KU_MO_udl_bev</vt:lpstr>
      <vt:lpstr>KU_MO_uken_bev</vt:lpstr>
      <vt:lpstr>KU_VI_and_bev</vt:lpstr>
      <vt:lpstr>KU_VI_anl_bev</vt:lpstr>
      <vt:lpstr>KU_VI_ans_bev</vt:lpstr>
      <vt:lpstr>KU_VI_dri_bev</vt:lpstr>
      <vt:lpstr>KU_VI_form_bev</vt:lpstr>
      <vt:lpstr>KU_VI_forsk_ant</vt:lpstr>
      <vt:lpstr>KU_VI_forsk_bev</vt:lpstr>
      <vt:lpstr>KU_VI_inn_bev</vt:lpstr>
      <vt:lpstr>Kul_HO_arkt_bev</vt:lpstr>
      <vt:lpstr>Kul_HO_arkv_bev</vt:lpstr>
      <vt:lpstr>Kul_HO_bib_bev</vt:lpstr>
      <vt:lpstr>Kul_HO_bill_bev</vt:lpstr>
      <vt:lpstr>Kul_HO_bio_bev</vt:lpstr>
      <vt:lpstr>Kul_HO_byf_bev</vt:lpstr>
      <vt:lpstr>Kul_HO_des_bev</vt:lpstr>
      <vt:lpstr>Kul_HO_film_bev</vt:lpstr>
      <vt:lpstr>Kul_HO_frby_bev</vt:lpstr>
      <vt:lpstr>Kul_HO_frfo_bev</vt:lpstr>
      <vt:lpstr>Kul_HO_kuhv_bev</vt:lpstr>
      <vt:lpstr>Kul_HO_kula_bev</vt:lpstr>
      <vt:lpstr>Kul_HO_lit_bev</vt:lpstr>
      <vt:lpstr>Kul_HO_med_bev</vt:lpstr>
      <vt:lpstr>Kul_HO_mus_bev</vt:lpstr>
      <vt:lpstr>Kul_HO_musi_bev</vt:lpstr>
      <vt:lpstr>Kul_HO_sce_bev</vt:lpstr>
      <vt:lpstr>Kul_HO_zoo_bev</vt:lpstr>
      <vt:lpstr>NAT_FILVI_ALLIDREV</vt:lpstr>
      <vt:lpstr>NAT_FILVI_ANDET</vt:lpstr>
      <vt:lpstr>NAT_FILVI_ANSDREV</vt:lpstr>
      <vt:lpstr>NAT_FILVI_ANSFONDDREV</vt:lpstr>
      <vt:lpstr>NAT_FILVI_FONDSREV</vt:lpstr>
      <vt:lpstr>NAT_HO_forebyg_aff_bev</vt:lpstr>
      <vt:lpstr>NAT_HO_forebyg_and_bev</vt:lpstr>
      <vt:lpstr>NAT_HO_forebyg_en_bev</vt:lpstr>
      <vt:lpstr>NAT_HO_klimatilp_bev</vt:lpstr>
      <vt:lpstr>NAT_HO_miljo_and_bev</vt:lpstr>
      <vt:lpstr>NAT_HO_miljo_nat_bev</vt:lpstr>
      <vt:lpstr>NAT_HO_miljo_vand_bev</vt:lpstr>
      <vt:lpstr>NAT_MO_and_bev</vt:lpstr>
      <vt:lpstr>NAT_MO_egne_bev</vt:lpstr>
      <vt:lpstr>NAT_MO_fore_bev</vt:lpstr>
      <vt:lpstr>NAT_MO_indi_bev</vt:lpstr>
      <vt:lpstr>NAT_MO_indl_bev</vt:lpstr>
      <vt:lpstr>NAT_MO_off_bev</vt:lpstr>
      <vt:lpstr>NAT_MO_priv_bev</vt:lpstr>
      <vt:lpstr>NAT_MO_udl_bev</vt:lpstr>
      <vt:lpstr>NAT_MO_uken_bev</vt:lpstr>
      <vt:lpstr>NAT_VI_and_bev</vt:lpstr>
      <vt:lpstr>NAT_VI_anl_bev</vt:lpstr>
      <vt:lpstr>NAT_VI_ans_bev</vt:lpstr>
      <vt:lpstr>NAT_VI_dri_bev</vt:lpstr>
      <vt:lpstr>NAT_VI_form_bev</vt:lpstr>
      <vt:lpstr>NAT_VI_fors_ant</vt:lpstr>
      <vt:lpstr>NAT_VI_fors_bev</vt:lpstr>
      <vt:lpstr>NAT_VI_inn_bev</vt:lpstr>
      <vt:lpstr>REP__GrBrugerspm</vt:lpstr>
      <vt:lpstr>RV__BrugerspmSvar</vt:lpstr>
      <vt:lpstr>RV__BrugerspmVariabelnavn</vt:lpstr>
      <vt:lpstr>SOC_FILVI_ALLIDREV</vt:lpstr>
      <vt:lpstr>SOC_FILVI_ANDET</vt:lpstr>
      <vt:lpstr>SOC_FILVI_ANSDREV</vt:lpstr>
      <vt:lpstr>SOC_FILVI_ANSFONDDREV</vt:lpstr>
      <vt:lpstr>SOC_FILVI_FONDSREV</vt:lpstr>
      <vt:lpstr>SOC_HO_aeld_sum_bev</vt:lpstr>
      <vt:lpstr>SOC_HO_boe_nyha_bev</vt:lpstr>
      <vt:lpstr>SOC_HO_boe_nyoevr_bev</vt:lpstr>
      <vt:lpstr>SOC_HO_boe_nyps_bev</vt:lpstr>
      <vt:lpstr>SOC_HO_fam_sum_bev</vt:lpstr>
      <vt:lpstr>SOC_HO_nyand_bev</vt:lpstr>
      <vt:lpstr>SOC_HO_vok_nyha_bev</vt:lpstr>
      <vt:lpstr>SOC_HO_vok_nyoevr_bev</vt:lpstr>
      <vt:lpstr>SOC_HO_vok_nyps_bev</vt:lpstr>
      <vt:lpstr>SOC_MO_and_bev</vt:lpstr>
      <vt:lpstr>SOC_MO_egne_bev</vt:lpstr>
      <vt:lpstr>SOC_MO_fore_bev</vt:lpstr>
      <vt:lpstr>SOC_MO_indi_bev</vt:lpstr>
      <vt:lpstr>SOC_MO_indl_bev</vt:lpstr>
      <vt:lpstr>SOC_MO_off_bev</vt:lpstr>
      <vt:lpstr>SOC_MO_priv_bev</vt:lpstr>
      <vt:lpstr>SOC_MO_udl_bev</vt:lpstr>
      <vt:lpstr>SOC_MO_uken_bev</vt:lpstr>
      <vt:lpstr>SOC_VI_and_bev</vt:lpstr>
      <vt:lpstr>SOC_VI_anl_bev</vt:lpstr>
      <vt:lpstr>SOC_VI_ans_bev</vt:lpstr>
      <vt:lpstr>SOC_VI_dri_bev</vt:lpstr>
      <vt:lpstr>SOC_VI_form_bev</vt:lpstr>
      <vt:lpstr>SOC_VI_forsk_ant</vt:lpstr>
      <vt:lpstr>SOC_VI_forsk_bev</vt:lpstr>
      <vt:lpstr>SOC_VI_inn_bev</vt:lpstr>
      <vt:lpstr>SUN_FILVI_ALLIDREV</vt:lpstr>
      <vt:lpstr>SUN_FILVI_ANDET</vt:lpstr>
      <vt:lpstr>SUN_FILVI_ANSDREV</vt:lpstr>
      <vt:lpstr>SUN_FILVI_ANSFONDDREV</vt:lpstr>
      <vt:lpstr>SUN_FILVI_FONDSREV</vt:lpstr>
      <vt:lpstr>SUN_HO_beh_bev</vt:lpstr>
      <vt:lpstr>SUN_HO_nyfri_bev</vt:lpstr>
      <vt:lpstr>SUN_HO_nyidr_bev</vt:lpstr>
      <vt:lpstr>SUN_HO_rehab_bev</vt:lpstr>
      <vt:lpstr>SUN_HO_sunfr_bev</vt:lpstr>
      <vt:lpstr>SUN_HO_ulyk_bev</vt:lpstr>
      <vt:lpstr>SUN_MO_and_bev</vt:lpstr>
      <vt:lpstr>SUN_MO_egne_bev</vt:lpstr>
      <vt:lpstr>SUN_MO_fore_bev</vt:lpstr>
      <vt:lpstr>SUN_MO_indi_bev</vt:lpstr>
      <vt:lpstr>SUN_MO_indl_bev</vt:lpstr>
      <vt:lpstr>SUN_MO_off_bev</vt:lpstr>
      <vt:lpstr>SUN_MO_priv_bev</vt:lpstr>
      <vt:lpstr>SUN_MO_udl_bev</vt:lpstr>
      <vt:lpstr>SUN_MO_uken_bev</vt:lpstr>
      <vt:lpstr>SUN_VI_and_bev</vt:lpstr>
      <vt:lpstr>SUN_VI_anl_bev</vt:lpstr>
      <vt:lpstr>SUN_VI_ans_bev</vt:lpstr>
      <vt:lpstr>SUN_VI_dri_bev</vt:lpstr>
      <vt:lpstr>SUN_VI_form_bev</vt:lpstr>
      <vt:lpstr>SUN_VI_fors_ant</vt:lpstr>
      <vt:lpstr>SUN_VI_fors_bev</vt:lpstr>
      <vt:lpstr>SUN_VI_inn_bev</vt:lpstr>
      <vt:lpstr>TOT_Ansoeg_ant</vt:lpstr>
      <vt:lpstr>TOT_Ansoeg_bev</vt:lpstr>
      <vt:lpstr>TOT_ant</vt:lpstr>
      <vt:lpstr>TOT_bev</vt:lpstr>
      <vt:lpstr>TOT_forsk_ant</vt:lpstr>
      <vt:lpstr>TOT_forsk_bev</vt:lpstr>
      <vt:lpstr>TOT_FORSK_gron_bev</vt:lpstr>
      <vt:lpstr>TOT_Udb</vt:lpstr>
      <vt:lpstr>Udb_ikke_almen</vt:lpstr>
      <vt:lpstr>UDD_FILVI_ALLIDREV</vt:lpstr>
      <vt:lpstr>UDD_FILVI_ANDET</vt:lpstr>
      <vt:lpstr>UDD_FILVI_ANSDREV</vt:lpstr>
      <vt:lpstr>UDD_FILVI_ANSFONDDREV</vt:lpstr>
      <vt:lpstr>UDD_FILVI_FONDSREV</vt:lpstr>
      <vt:lpstr>UDD_HO_efter_bev</vt:lpstr>
      <vt:lpstr>UDD_HO_nydagi_bev</vt:lpstr>
      <vt:lpstr>UDD_HO_nyfohs_bev</vt:lpstr>
      <vt:lpstr>UDD_HO_nyfoop_bev</vt:lpstr>
      <vt:lpstr>UDD_HO_nygru_bev</vt:lpstr>
      <vt:lpstr>UDD_HO_nyung_bev</vt:lpstr>
      <vt:lpstr>UDD_HO_nyvid_bev</vt:lpstr>
      <vt:lpstr>UDD_MO_and_bev</vt:lpstr>
      <vt:lpstr>UDD_MO_egne_bev</vt:lpstr>
      <vt:lpstr>UDD_MO_fore_bev</vt:lpstr>
      <vt:lpstr>UDD_MO_indi_bev</vt:lpstr>
      <vt:lpstr>UDD_MO_indl_bev</vt:lpstr>
      <vt:lpstr>UDD_MO_off_bev</vt:lpstr>
      <vt:lpstr>UDD_MO_priv_bev</vt:lpstr>
      <vt:lpstr>UDD_MO_udl_bev</vt:lpstr>
      <vt:lpstr>UDD_MO_uken_bev</vt:lpstr>
      <vt:lpstr>UDD_VI_and_bev</vt:lpstr>
      <vt:lpstr>UDD_VI_anl_bev</vt:lpstr>
      <vt:lpstr>UDD_VI_ans_bev</vt:lpstr>
      <vt:lpstr>UDD_VI_dri_bev</vt:lpstr>
      <vt:lpstr>UDD_VI_form_bev</vt:lpstr>
      <vt:lpstr>UDD_VI_fors_ant</vt:lpstr>
      <vt:lpstr>UDD_VI_fors_bev</vt:lpstr>
      <vt:lpstr>UDD_VI_inn_bev</vt:lpstr>
    </vt:vector>
  </TitlesOfParts>
  <Company>Danmarks Statistik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Maj Tofte Vardrup</dc:creator>
  <cp:lastModifiedBy>Susanne Maibom Teilgaard</cp:lastModifiedBy>
  <dcterms:created xsi:type="dcterms:W3CDTF">2022-11-02T13:22:24Z</dcterms:created>
  <dcterms:modified xsi:type="dcterms:W3CDTF">2023-09-13T06:47:20Z</dcterms:modified>
</cp:coreProperties>
</file>