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K06\Miljoe\GroenREFORM\Input til biogasproduktion\Data\"/>
    </mc:Choice>
  </mc:AlternateContent>
  <bookViews>
    <workbookView xWindow="0" yWindow="0" windowWidth="28800" windowHeight="12300"/>
  </bookViews>
  <sheets>
    <sheet name="Ar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I17" i="1"/>
  <c r="I18" i="1"/>
  <c r="I19" i="1"/>
  <c r="I20" i="1"/>
  <c r="I21" i="1"/>
  <c r="I22" i="1"/>
  <c r="I23" i="1"/>
  <c r="I24" i="1"/>
  <c r="I25" i="1"/>
  <c r="I26" i="1"/>
  <c r="I27" i="1"/>
  <c r="I28" i="1"/>
  <c r="I2" i="1"/>
  <c r="I3" i="1"/>
  <c r="I29" i="1"/>
  <c r="I30" i="1"/>
  <c r="I31" i="1"/>
  <c r="I32" i="1"/>
  <c r="I4" i="1"/>
  <c r="I33" i="1"/>
  <c r="I34" i="1"/>
  <c r="I5" i="1"/>
  <c r="I35" i="1"/>
  <c r="I36" i="1"/>
  <c r="I6" i="1"/>
  <c r="I37" i="1"/>
  <c r="I38" i="1"/>
  <c r="I39" i="1"/>
  <c r="I40" i="1"/>
  <c r="I41" i="1"/>
  <c r="I42" i="1"/>
  <c r="I43" i="1"/>
  <c r="I44" i="1"/>
  <c r="I7" i="1"/>
  <c r="I8" i="1"/>
  <c r="I9" i="1"/>
  <c r="I10" i="1"/>
  <c r="I11" i="1"/>
  <c r="I12" i="1"/>
  <c r="I13" i="1"/>
  <c r="I45" i="1"/>
  <c r="I14" i="1"/>
  <c r="I46" i="1"/>
  <c r="I15" i="1"/>
</calcChain>
</file>

<file path=xl/sharedStrings.xml><?xml version="1.0" encoding="utf-8"?>
<sst xmlns="http://schemas.openxmlformats.org/spreadsheetml/2006/main" count="105" uniqueCount="64">
  <si>
    <t>Bio_input</t>
  </si>
  <si>
    <t>våd vægt</t>
  </si>
  <si>
    <t>tørstofpct</t>
  </si>
  <si>
    <t>tørstof</t>
  </si>
  <si>
    <t>biogasfaktor</t>
  </si>
  <si>
    <t>Biogas 1000 m3</t>
  </si>
  <si>
    <t>TJ</t>
  </si>
  <si>
    <t>GJ/CH4 tons</t>
  </si>
  <si>
    <t>Kvæggylle</t>
  </si>
  <si>
    <t>Svinegylle</t>
  </si>
  <si>
    <t>Blandet gylle</t>
  </si>
  <si>
    <t>Minkgylle</t>
  </si>
  <si>
    <t>Fjerkrægylle</t>
  </si>
  <si>
    <t>Flydende</t>
  </si>
  <si>
    <t>Slam og spildevand samt uforurenede produktrester</t>
  </si>
  <si>
    <t>Animalske biprodukter</t>
  </si>
  <si>
    <t>Slam fra forarbejdning af  animalske råvarer</t>
  </si>
  <si>
    <t>Organisk affald fra erhverv</t>
  </si>
  <si>
    <t>Inaktiveret og kalkstabiliseret biomasse</t>
  </si>
  <si>
    <t>Kartoffelfrugtsaft</t>
  </si>
  <si>
    <t>Slam fra dambrug</t>
  </si>
  <si>
    <t>Proteolyseret processpildevand</t>
  </si>
  <si>
    <t>Vinasse</t>
  </si>
  <si>
    <t>Vinasse 3,5% kvælstof</t>
  </si>
  <si>
    <t>Pressesaft fra grøntpilleproduktion</t>
  </si>
  <si>
    <t>Spildevandsslam</t>
  </si>
  <si>
    <t>Andre typer af anden organisk gødning</t>
  </si>
  <si>
    <t>Øvrige typer af anden organisk gødning</t>
  </si>
  <si>
    <t>Glycerin i perioden</t>
  </si>
  <si>
    <t>Kasserede afgrøder</t>
  </si>
  <si>
    <t>Andre restprodukter fra produktion af primærafgrøder</t>
  </si>
  <si>
    <t>Flis</t>
  </si>
  <si>
    <t>Have- og parkaffald</t>
  </si>
  <si>
    <t>Naturpleje biomasse</t>
  </si>
  <si>
    <t>Økologisk kløvergræs</t>
  </si>
  <si>
    <t>Dybstrøelse, kvæg</t>
  </si>
  <si>
    <t>Dybstrøelse, andre typer</t>
  </si>
  <si>
    <t>Flydende fraktion</t>
  </si>
  <si>
    <t>Dybstrøelse, fjerkræ</t>
  </si>
  <si>
    <t>Fast</t>
  </si>
  <si>
    <t>Fiberfraktion</t>
  </si>
  <si>
    <t>Andet</t>
  </si>
  <si>
    <t>Ajle</t>
  </si>
  <si>
    <t>Majs</t>
  </si>
  <si>
    <t>Roer</t>
  </si>
  <si>
    <t>Græs</t>
  </si>
  <si>
    <t>Korn</t>
  </si>
  <si>
    <t>Andre afgrøder</t>
  </si>
  <si>
    <t>Kløvergræs</t>
  </si>
  <si>
    <t>Jordskokker</t>
  </si>
  <si>
    <t>Kildesorteret organisk dagrenovation og dagrenovationslignende affald</t>
  </si>
  <si>
    <t>Halm</t>
  </si>
  <si>
    <t>I alt</t>
  </si>
  <si>
    <t>Energiregnskab 2018</t>
  </si>
  <si>
    <t>Andel af biogas</t>
  </si>
  <si>
    <t>Markedsværdi?</t>
  </si>
  <si>
    <t>Nej</t>
  </si>
  <si>
    <t>Ja</t>
  </si>
  <si>
    <t>hvis tør</t>
  </si>
  <si>
    <t>ja</t>
  </si>
  <si>
    <t>kr/ton</t>
  </si>
  <si>
    <t>kr/ton fra Birkmose et al. 2015 "lokalisering af biogasanlæg".</t>
  </si>
  <si>
    <t>58-162</t>
  </si>
  <si>
    <t>pulpet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</si>
</sst>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 * #,##0.00_ ;_ * \-#,##0.00_ ;_ * &quot;-&quot;??_ ;_ @_ "/>
    <numFmt numFmtId="164" formatCode="_ * #,##0.0_ ;_ * \-#,##0.0_ ;_ * &quot;-&quot;??_ ;_ @_ "/>
    <numFmt numFmtId="165" formatCode="_ * #,##0_ ;_ * \-#,##0_ ;_ * &quot;-&quot;??_ ;_ @_ "/>
    <numFmt numFmtId="166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">
    <xf numFmtId="0" fontId="0" fillId="0" borderId="0" xfId="0"/>
    <xf numFmtId="43" fontId="0" fillId="0" borderId="0" xfId="1" applyFont="1"/>
    <xf numFmtId="164" fontId="0" fillId="0" borderId="0" xfId="1" applyNumberFormat="1" applyFont="1"/>
    <xf numFmtId="165" fontId="0" fillId="0" borderId="0" xfId="1" applyNumberFormat="1" applyFont="1"/>
    <xf numFmtId="166" fontId="0" fillId="0" borderId="0" xfId="2" applyNumberFormat="1" applyFont="1"/>
  </cellXfs>
  <cellStyles count="3">
    <cellStyle name="Komma" xfId="1" builtinId="3"/>
    <cellStyle name="Normal" xfId="0" builtinId="0"/>
    <cellStyle name="Pro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topLeftCell="A10" workbookViewId="0">
      <selection activeCell="I9" sqref="I9"/>
    </sheetView>
  </sheetViews>
  <sheetFormatPr defaultRowHeight="15" x14ac:dyDescent="0.25"/>
  <cols>
    <col min="1" max="1" width="65.85546875" bestFit="1" customWidth="1"/>
    <col min="2" max="2" width="13.7109375" bestFit="1" customWidth="1"/>
    <col min="3" max="3" width="9.28515625" style="2" bestFit="1" customWidth="1"/>
    <col min="4" max="4" width="12.5703125" bestFit="1" customWidth="1"/>
    <col min="5" max="5" width="9.28515625" style="1" bestFit="1" customWidth="1"/>
    <col min="6" max="6" width="11" bestFit="1" customWidth="1"/>
    <col min="7" max="7" width="10" bestFit="1" customWidth="1"/>
    <col min="8" max="8" width="12.7109375" style="1" bestFit="1" customWidth="1"/>
    <col min="9" max="9" width="14.7109375" bestFit="1" customWidth="1"/>
    <col min="10" max="10" width="14.85546875" bestFit="1" customWidth="1"/>
  </cols>
  <sheetData>
    <row r="1" spans="1:12" x14ac:dyDescent="0.25">
      <c r="A1" t="s">
        <v>0</v>
      </c>
      <c r="B1" t="s">
        <v>1</v>
      </c>
      <c r="C1" s="2" t="s">
        <v>2</v>
      </c>
      <c r="D1" t="s">
        <v>3</v>
      </c>
      <c r="E1" s="1" t="s">
        <v>4</v>
      </c>
      <c r="F1" t="s">
        <v>5</v>
      </c>
      <c r="G1" t="s">
        <v>6</v>
      </c>
      <c r="H1" s="1" t="s">
        <v>7</v>
      </c>
      <c r="I1" t="s">
        <v>54</v>
      </c>
      <c r="J1" t="s">
        <v>55</v>
      </c>
      <c r="L1" t="s">
        <v>60</v>
      </c>
    </row>
    <row r="2" spans="1:12" x14ac:dyDescent="0.25">
      <c r="A2" t="s">
        <v>22</v>
      </c>
      <c r="B2" s="3">
        <v>0</v>
      </c>
      <c r="C2" s="2">
        <v>70</v>
      </c>
      <c r="D2" s="3">
        <v>0</v>
      </c>
      <c r="E2" s="1">
        <v>0.5</v>
      </c>
      <c r="F2" s="3">
        <v>0</v>
      </c>
      <c r="G2" s="3">
        <v>0</v>
      </c>
      <c r="H2" s="1" t="e">
        <v>#DIV/0!</v>
      </c>
      <c r="I2" s="4">
        <f>G2/$G$46</f>
        <v>0</v>
      </c>
      <c r="J2" t="s">
        <v>57</v>
      </c>
    </row>
    <row r="3" spans="1:12" x14ac:dyDescent="0.25">
      <c r="A3" t="s">
        <v>23</v>
      </c>
      <c r="B3" s="3">
        <v>1095</v>
      </c>
      <c r="C3" s="2">
        <v>70</v>
      </c>
      <c r="D3" s="3">
        <v>766.5</v>
      </c>
      <c r="E3" s="1">
        <v>0.5</v>
      </c>
      <c r="F3" s="3">
        <v>383.25</v>
      </c>
      <c r="G3" s="3">
        <v>8.8147500000000001</v>
      </c>
      <c r="H3" s="1">
        <v>8.0500000000000007</v>
      </c>
      <c r="I3" s="4">
        <f>G3/$G$46</f>
        <v>6.5897356048206374E-4</v>
      </c>
      <c r="J3" t="s">
        <v>57</v>
      </c>
    </row>
    <row r="4" spans="1:12" x14ac:dyDescent="0.25">
      <c r="A4" t="s">
        <v>28</v>
      </c>
      <c r="B4" s="3">
        <v>76670.559999999998</v>
      </c>
      <c r="C4" s="2">
        <v>80</v>
      </c>
      <c r="D4" s="3">
        <v>61336.447999999997</v>
      </c>
      <c r="E4" s="1">
        <v>0.35</v>
      </c>
      <c r="F4" s="3">
        <v>21467.756799999999</v>
      </c>
      <c r="G4" s="3">
        <v>493.75840639999996</v>
      </c>
      <c r="H4" s="1">
        <v>6.4399999999999995</v>
      </c>
      <c r="I4" s="4">
        <f>G4/$G$46</f>
        <v>3.691241783185658E-2</v>
      </c>
      <c r="J4" t="s">
        <v>57</v>
      </c>
      <c r="L4">
        <v>946</v>
      </c>
    </row>
    <row r="5" spans="1:12" x14ac:dyDescent="0.25">
      <c r="A5" t="s">
        <v>31</v>
      </c>
      <c r="B5" s="3">
        <v>8800</v>
      </c>
      <c r="C5" s="2">
        <v>62</v>
      </c>
      <c r="D5" s="3">
        <v>5456</v>
      </c>
      <c r="E5" s="1">
        <v>0.5</v>
      </c>
      <c r="F5" s="3">
        <v>2728</v>
      </c>
      <c r="G5" s="3">
        <v>62.744</v>
      </c>
      <c r="H5" s="1">
        <v>7.13</v>
      </c>
      <c r="I5" s="4">
        <f>G5/$G$46</f>
        <v>4.6906193685455188E-3</v>
      </c>
      <c r="J5" t="s">
        <v>57</v>
      </c>
    </row>
    <row r="6" spans="1:12" x14ac:dyDescent="0.25">
      <c r="A6" t="s">
        <v>34</v>
      </c>
      <c r="B6" s="3">
        <v>2125</v>
      </c>
      <c r="C6" s="2">
        <v>18</v>
      </c>
      <c r="D6" s="3">
        <v>382.5</v>
      </c>
      <c r="E6" s="1">
        <v>0.5</v>
      </c>
      <c r="F6" s="3">
        <v>191.25</v>
      </c>
      <c r="G6" s="3">
        <v>4.3987499999999997</v>
      </c>
      <c r="H6" s="1">
        <v>2.0699999999999998</v>
      </c>
      <c r="I6" s="4">
        <f>G6/$G$46</f>
        <v>3.288419920213821E-4</v>
      </c>
      <c r="J6" t="s">
        <v>57</v>
      </c>
      <c r="L6">
        <v>12</v>
      </c>
    </row>
    <row r="7" spans="1:12" x14ac:dyDescent="0.25">
      <c r="A7" t="s">
        <v>43</v>
      </c>
      <c r="B7" s="3">
        <v>263440.97000000003</v>
      </c>
      <c r="C7" s="2">
        <v>18</v>
      </c>
      <c r="D7" s="3">
        <v>47419.37460000001</v>
      </c>
      <c r="E7" s="1">
        <v>0.61</v>
      </c>
      <c r="F7" s="3">
        <v>28925.818506000007</v>
      </c>
      <c r="G7" s="3">
        <v>665.29382563800016</v>
      </c>
      <c r="H7" s="1">
        <v>2.5254000000000003</v>
      </c>
      <c r="I7" s="4">
        <f>G7/$G$46</f>
        <v>4.9736072043722886E-2</v>
      </c>
      <c r="J7" t="s">
        <v>57</v>
      </c>
      <c r="L7">
        <v>300</v>
      </c>
    </row>
    <row r="8" spans="1:12" x14ac:dyDescent="0.25">
      <c r="A8" t="s">
        <v>44</v>
      </c>
      <c r="B8" s="3">
        <v>34574</v>
      </c>
      <c r="C8" s="2">
        <v>15</v>
      </c>
      <c r="D8" s="3">
        <v>5186.1000000000004</v>
      </c>
      <c r="E8" s="1">
        <v>0.43</v>
      </c>
      <c r="F8" s="3">
        <v>2230.0230000000001</v>
      </c>
      <c r="G8" s="3">
        <v>51.290528999999999</v>
      </c>
      <c r="H8" s="1">
        <v>1.4835</v>
      </c>
      <c r="I8" s="4">
        <f>G8/$G$46</f>
        <v>3.8343801598614306E-3</v>
      </c>
      <c r="J8" t="s">
        <v>57</v>
      </c>
      <c r="L8">
        <v>200</v>
      </c>
    </row>
    <row r="9" spans="1:12" x14ac:dyDescent="0.25">
      <c r="A9" t="s">
        <v>45</v>
      </c>
      <c r="B9" s="3">
        <v>33362.5</v>
      </c>
      <c r="C9" s="2">
        <v>20</v>
      </c>
      <c r="D9" s="3">
        <v>6672.5</v>
      </c>
      <c r="E9" s="1">
        <v>0.56999999999999995</v>
      </c>
      <c r="F9" s="3">
        <v>3803.3249999999998</v>
      </c>
      <c r="G9" s="3">
        <v>87.476474999999994</v>
      </c>
      <c r="H9" s="1">
        <v>2.6219999999999999</v>
      </c>
      <c r="I9" s="4">
        <f>G9/$G$46</f>
        <v>6.5395710813318849E-3</v>
      </c>
      <c r="J9" t="s">
        <v>57</v>
      </c>
    </row>
    <row r="10" spans="1:12" x14ac:dyDescent="0.25">
      <c r="A10" t="s">
        <v>46</v>
      </c>
      <c r="B10" s="3">
        <v>4735.12</v>
      </c>
      <c r="C10" s="2">
        <v>65</v>
      </c>
      <c r="D10" s="3">
        <v>3077.828</v>
      </c>
      <c r="E10" s="1">
        <v>0.6</v>
      </c>
      <c r="F10" s="3">
        <v>1846.6967999999999</v>
      </c>
      <c r="G10" s="3">
        <v>42.474026399999993</v>
      </c>
      <c r="H10" s="1">
        <v>8.9699999999999989</v>
      </c>
      <c r="I10" s="4">
        <f>G10/$G$46</f>
        <v>3.1752755784131333E-3</v>
      </c>
      <c r="J10" t="s">
        <v>57</v>
      </c>
    </row>
    <row r="11" spans="1:12" x14ac:dyDescent="0.25">
      <c r="A11" t="s">
        <v>47</v>
      </c>
      <c r="B11" s="3">
        <v>1596</v>
      </c>
      <c r="C11" s="2">
        <v>20</v>
      </c>
      <c r="D11" s="3">
        <v>319.2</v>
      </c>
      <c r="E11" s="1">
        <v>0.43</v>
      </c>
      <c r="F11" s="3">
        <v>137.256</v>
      </c>
      <c r="G11" s="3">
        <v>3.1568879999999999</v>
      </c>
      <c r="H11" s="1">
        <v>1.9780000000000002</v>
      </c>
      <c r="I11" s="4">
        <f>G11/$G$46</f>
        <v>2.3600280500332978E-4</v>
      </c>
      <c r="J11" t="s">
        <v>57</v>
      </c>
      <c r="L11">
        <v>75</v>
      </c>
    </row>
    <row r="12" spans="1:12" x14ac:dyDescent="0.25">
      <c r="A12" t="s">
        <v>48</v>
      </c>
      <c r="B12" s="3">
        <v>1016</v>
      </c>
      <c r="C12" s="2">
        <v>16</v>
      </c>
      <c r="D12" s="3">
        <v>162.56</v>
      </c>
      <c r="E12" s="1">
        <v>0.56999999999999995</v>
      </c>
      <c r="F12" s="3">
        <v>92.659199999999998</v>
      </c>
      <c r="G12" s="3">
        <v>2.1311616</v>
      </c>
      <c r="H12" s="1">
        <v>2.0975999999999999</v>
      </c>
      <c r="I12" s="4">
        <f>G12/$G$46</f>
        <v>1.5932149493912495E-4</v>
      </c>
      <c r="J12" t="s">
        <v>57</v>
      </c>
    </row>
    <row r="13" spans="1:12" x14ac:dyDescent="0.25">
      <c r="A13" t="s">
        <v>49</v>
      </c>
      <c r="B13" s="3">
        <v>0</v>
      </c>
      <c r="C13" s="2">
        <v>16</v>
      </c>
      <c r="D13" s="3">
        <v>0</v>
      </c>
      <c r="E13" s="1">
        <v>0.43</v>
      </c>
      <c r="F13" s="3">
        <v>0</v>
      </c>
      <c r="G13" s="3">
        <v>0</v>
      </c>
      <c r="H13" s="1" t="e">
        <v>#DIV/0!</v>
      </c>
      <c r="I13" s="4">
        <f>G13/$G$46</f>
        <v>0</v>
      </c>
      <c r="J13" t="s">
        <v>57</v>
      </c>
    </row>
    <row r="14" spans="1:12" x14ac:dyDescent="0.25">
      <c r="A14" t="s">
        <v>51</v>
      </c>
      <c r="B14" s="3">
        <v>56321.35</v>
      </c>
      <c r="C14" s="2">
        <v>55</v>
      </c>
      <c r="D14" s="3">
        <v>30976.7425</v>
      </c>
      <c r="E14" s="1">
        <v>0.56999999999999995</v>
      </c>
      <c r="F14" s="3">
        <v>17656.743224999998</v>
      </c>
      <c r="G14" s="3">
        <v>406.10509417499998</v>
      </c>
      <c r="H14" s="1">
        <v>7.2104999999999997</v>
      </c>
      <c r="I14" s="4">
        <f>G14/$G$46</f>
        <v>3.0359626743628979E-2</v>
      </c>
      <c r="J14" t="s">
        <v>57</v>
      </c>
      <c r="K14" t="s">
        <v>58</v>
      </c>
      <c r="L14">
        <v>500</v>
      </c>
    </row>
    <row r="15" spans="1:12" x14ac:dyDescent="0.25">
      <c r="A15" t="s">
        <v>8</v>
      </c>
      <c r="B15" s="3">
        <v>3258045.8200000003</v>
      </c>
      <c r="C15" s="2">
        <v>8</v>
      </c>
      <c r="D15" s="3">
        <v>260643.66560000004</v>
      </c>
      <c r="E15" s="1">
        <v>0.24</v>
      </c>
      <c r="F15" s="3">
        <v>62554.479744000004</v>
      </c>
      <c r="G15" s="3">
        <v>1438.7530341120003</v>
      </c>
      <c r="H15" s="1">
        <v>0.44160000000000005</v>
      </c>
      <c r="I15" s="4">
        <f>G15/$G$46</f>
        <v>0.10755837766733679</v>
      </c>
      <c r="J15" t="s">
        <v>56</v>
      </c>
      <c r="L15">
        <v>0</v>
      </c>
    </row>
    <row r="16" spans="1:12" x14ac:dyDescent="0.25">
      <c r="A16" t="s">
        <v>9</v>
      </c>
      <c r="B16" s="3">
        <v>2089848.2900000003</v>
      </c>
      <c r="C16" s="2">
        <v>5</v>
      </c>
      <c r="D16" s="3">
        <v>104492.41450000001</v>
      </c>
      <c r="E16" s="1">
        <v>0.37</v>
      </c>
      <c r="F16" s="3">
        <v>38662.193365000006</v>
      </c>
      <c r="G16" s="3">
        <v>889.23044739500017</v>
      </c>
      <c r="H16" s="1">
        <v>0.42550000000000004</v>
      </c>
      <c r="I16" s="4">
        <f>G16/$G$46</f>
        <v>6.647713820686256E-2</v>
      </c>
      <c r="J16" t="s">
        <v>56</v>
      </c>
      <c r="L16">
        <v>0</v>
      </c>
    </row>
    <row r="17" spans="1:12" x14ac:dyDescent="0.25">
      <c r="A17" t="s">
        <v>10</v>
      </c>
      <c r="B17" s="3">
        <v>194753.55099999998</v>
      </c>
      <c r="C17" s="2">
        <v>6</v>
      </c>
      <c r="D17" s="3">
        <v>11685.213059999998</v>
      </c>
      <c r="E17" s="1">
        <v>0.3</v>
      </c>
      <c r="F17" s="3">
        <v>3505.5639179999994</v>
      </c>
      <c r="G17" s="3">
        <v>80.627970113999979</v>
      </c>
      <c r="H17" s="1">
        <v>0.41399999999999992</v>
      </c>
      <c r="I17" s="4">
        <f>G17/$G$46</f>
        <v>6.0275901801485005E-3</v>
      </c>
      <c r="J17" t="s">
        <v>56</v>
      </c>
      <c r="L17">
        <v>0</v>
      </c>
    </row>
    <row r="18" spans="1:12" x14ac:dyDescent="0.25">
      <c r="A18" t="s">
        <v>11</v>
      </c>
      <c r="B18" s="3">
        <v>151208</v>
      </c>
      <c r="C18" s="2">
        <v>6.9</v>
      </c>
      <c r="D18" s="3">
        <v>10433.352000000001</v>
      </c>
      <c r="E18" s="1">
        <v>0.4</v>
      </c>
      <c r="F18" s="3">
        <v>4173.3408000000009</v>
      </c>
      <c r="G18" s="3">
        <v>95.986838400000025</v>
      </c>
      <c r="H18" s="1">
        <v>0.63480000000000014</v>
      </c>
      <c r="I18" s="4">
        <f>G18/$G$46</f>
        <v>7.1757892917966469E-3</v>
      </c>
      <c r="J18" t="s">
        <v>56</v>
      </c>
      <c r="L18">
        <v>0</v>
      </c>
    </row>
    <row r="19" spans="1:12" x14ac:dyDescent="0.25">
      <c r="A19" t="s">
        <v>12</v>
      </c>
      <c r="B19" s="3">
        <v>11139</v>
      </c>
      <c r="C19" s="2">
        <v>12</v>
      </c>
      <c r="D19" s="3">
        <v>1336.68</v>
      </c>
      <c r="E19" s="1">
        <v>0.4</v>
      </c>
      <c r="F19" s="3">
        <v>534.67200000000003</v>
      </c>
      <c r="G19" s="3">
        <v>12.297456</v>
      </c>
      <c r="H19" s="1">
        <v>1.1039999999999999</v>
      </c>
      <c r="I19" s="4">
        <f>G19/$G$46</f>
        <v>9.1933388527088323E-4</v>
      </c>
      <c r="J19" t="s">
        <v>56</v>
      </c>
      <c r="L19">
        <v>0</v>
      </c>
    </row>
    <row r="20" spans="1:12" x14ac:dyDescent="0.25">
      <c r="A20" t="s">
        <v>13</v>
      </c>
      <c r="B20" s="3">
        <v>0</v>
      </c>
      <c r="C20" s="2">
        <v>2.5</v>
      </c>
      <c r="D20" s="3">
        <v>0</v>
      </c>
      <c r="E20" s="1">
        <v>0.4</v>
      </c>
      <c r="F20" s="3">
        <v>0</v>
      </c>
      <c r="G20" s="3">
        <v>0</v>
      </c>
      <c r="I20" s="4">
        <f>G20/$G$46</f>
        <v>0</v>
      </c>
      <c r="J20" t="s">
        <v>56</v>
      </c>
      <c r="L20">
        <v>0</v>
      </c>
    </row>
    <row r="21" spans="1:12" x14ac:dyDescent="0.25">
      <c r="A21" t="s">
        <v>14</v>
      </c>
      <c r="B21" s="3">
        <v>2537289.61</v>
      </c>
      <c r="C21" s="2">
        <v>9.6999999999999993</v>
      </c>
      <c r="D21" s="3">
        <v>246117.09216999996</v>
      </c>
      <c r="E21" s="1">
        <v>0.4</v>
      </c>
      <c r="F21" s="3">
        <v>98446.836867999984</v>
      </c>
      <c r="G21" s="3">
        <v>2264.2772479639993</v>
      </c>
      <c r="H21" s="1">
        <v>0.89239999999999975</v>
      </c>
      <c r="I21" s="4">
        <f>G21/$G$46</f>
        <v>0.16927296179805049</v>
      </c>
      <c r="J21" t="s">
        <v>56</v>
      </c>
      <c r="L21">
        <v>0</v>
      </c>
    </row>
    <row r="22" spans="1:12" x14ac:dyDescent="0.25">
      <c r="A22" t="s">
        <v>15</v>
      </c>
      <c r="B22" s="3">
        <v>294869.82</v>
      </c>
      <c r="C22" s="2">
        <v>10</v>
      </c>
      <c r="D22" s="3">
        <v>29486.982000000004</v>
      </c>
      <c r="E22" s="1">
        <v>0.47</v>
      </c>
      <c r="F22" s="3">
        <v>13858.88154</v>
      </c>
      <c r="G22" s="3">
        <v>318.75427542</v>
      </c>
      <c r="H22" s="1">
        <v>1.081</v>
      </c>
      <c r="I22" s="4">
        <f>G22/$G$46</f>
        <v>2.3829449478703059E-2</v>
      </c>
      <c r="J22" t="s">
        <v>56</v>
      </c>
      <c r="L22">
        <v>0</v>
      </c>
    </row>
    <row r="23" spans="1:12" x14ac:dyDescent="0.25">
      <c r="A23" t="s">
        <v>16</v>
      </c>
      <c r="B23" s="3">
        <v>277257.5</v>
      </c>
      <c r="C23" s="2">
        <v>20</v>
      </c>
      <c r="D23" s="3">
        <v>55451.5</v>
      </c>
      <c r="E23" s="1">
        <v>0.53</v>
      </c>
      <c r="F23" s="3">
        <v>29389.295000000002</v>
      </c>
      <c r="G23" s="3">
        <v>675.95378500000004</v>
      </c>
      <c r="H23" s="1">
        <v>2.4380000000000002</v>
      </c>
      <c r="I23" s="4">
        <f>G23/$G$46</f>
        <v>5.0532989866164946E-2</v>
      </c>
      <c r="J23" t="s">
        <v>56</v>
      </c>
      <c r="L23">
        <v>0</v>
      </c>
    </row>
    <row r="24" spans="1:12" x14ac:dyDescent="0.25">
      <c r="A24" t="s">
        <v>17</v>
      </c>
      <c r="B24" s="3">
        <v>123327.37</v>
      </c>
      <c r="C24" s="2">
        <v>34</v>
      </c>
      <c r="D24" s="3">
        <v>41931.305800000002</v>
      </c>
      <c r="E24" s="1">
        <v>0.43</v>
      </c>
      <c r="F24" s="3">
        <v>18030.461493999999</v>
      </c>
      <c r="G24" s="3">
        <v>414.70061436199995</v>
      </c>
      <c r="H24" s="1">
        <v>3.3626</v>
      </c>
      <c r="I24" s="4">
        <f>G24/$G$46</f>
        <v>3.1002211109813254E-2</v>
      </c>
      <c r="J24" t="s">
        <v>56</v>
      </c>
      <c r="L24">
        <v>0</v>
      </c>
    </row>
    <row r="25" spans="1:12" x14ac:dyDescent="0.25">
      <c r="A25" t="s">
        <v>18</v>
      </c>
      <c r="B25" s="3">
        <v>107474</v>
      </c>
      <c r="C25" s="2">
        <v>50</v>
      </c>
      <c r="D25" s="3">
        <v>53737</v>
      </c>
      <c r="E25" s="1">
        <v>0.43</v>
      </c>
      <c r="F25" s="3">
        <v>23106.91</v>
      </c>
      <c r="G25" s="3">
        <v>531.45893000000001</v>
      </c>
      <c r="H25" s="1">
        <v>4.9449999999999994</v>
      </c>
      <c r="I25" s="4">
        <f>G25/$G$46</f>
        <v>3.9730835628019844E-2</v>
      </c>
      <c r="J25" t="s">
        <v>56</v>
      </c>
      <c r="L25">
        <v>0</v>
      </c>
    </row>
    <row r="26" spans="1:12" x14ac:dyDescent="0.25">
      <c r="A26" t="s">
        <v>19</v>
      </c>
      <c r="B26" s="3">
        <v>26357</v>
      </c>
      <c r="C26" s="2">
        <v>4.5</v>
      </c>
      <c r="D26" s="3">
        <v>1186.0650000000001</v>
      </c>
      <c r="E26" s="1">
        <v>0.43</v>
      </c>
      <c r="F26" s="3">
        <v>510.00794999999999</v>
      </c>
      <c r="G26" s="3">
        <v>11.730182849999998</v>
      </c>
      <c r="H26" s="1">
        <v>0.44504999999999995</v>
      </c>
      <c r="I26" s="4">
        <f>G26/$G$46</f>
        <v>8.7692564823394208E-4</v>
      </c>
      <c r="J26" t="s">
        <v>56</v>
      </c>
      <c r="L26">
        <v>0</v>
      </c>
    </row>
    <row r="27" spans="1:12" x14ac:dyDescent="0.25">
      <c r="A27" t="s">
        <v>20</v>
      </c>
      <c r="B27" s="3">
        <v>14374</v>
      </c>
      <c r="C27" s="2">
        <v>30</v>
      </c>
      <c r="D27" s="3">
        <v>4312.2</v>
      </c>
      <c r="E27" s="1">
        <v>0.43</v>
      </c>
      <c r="F27" s="3">
        <v>1854.2459999999999</v>
      </c>
      <c r="G27" s="3">
        <v>42.647657999999993</v>
      </c>
      <c r="H27" s="1">
        <v>2.9669999999999996</v>
      </c>
      <c r="I27" s="4">
        <f>G27/$G$46</f>
        <v>3.1882559390205467E-3</v>
      </c>
      <c r="J27" t="s">
        <v>56</v>
      </c>
      <c r="L27">
        <v>0</v>
      </c>
    </row>
    <row r="28" spans="1:12" x14ac:dyDescent="0.25">
      <c r="A28" t="s">
        <v>21</v>
      </c>
      <c r="B28" s="3">
        <v>7689.2</v>
      </c>
      <c r="C28" s="2">
        <v>4.5</v>
      </c>
      <c r="D28" s="3">
        <v>346.01400000000001</v>
      </c>
      <c r="E28" s="1">
        <v>0.35</v>
      </c>
      <c r="F28" s="3">
        <v>121.1049</v>
      </c>
      <c r="G28" s="3">
        <v>2.7854126999999997</v>
      </c>
      <c r="H28" s="1">
        <v>0.36225000000000002</v>
      </c>
      <c r="I28" s="4">
        <f>G28/$G$46</f>
        <v>2.0823203429830208E-4</v>
      </c>
      <c r="J28" t="s">
        <v>56</v>
      </c>
      <c r="L28">
        <v>0</v>
      </c>
    </row>
    <row r="29" spans="1:12" x14ac:dyDescent="0.25">
      <c r="A29" t="s">
        <v>24</v>
      </c>
      <c r="B29" s="3">
        <v>193</v>
      </c>
      <c r="C29" s="2">
        <v>10</v>
      </c>
      <c r="D29" s="3">
        <v>19.3</v>
      </c>
      <c r="E29" s="1">
        <v>0.5</v>
      </c>
      <c r="F29" s="3">
        <v>9.65</v>
      </c>
      <c r="G29" s="3">
        <v>0.22195000000000001</v>
      </c>
      <c r="H29" s="1">
        <v>1.1499999999999999</v>
      </c>
      <c r="I29" s="4">
        <f>G29/$G$46</f>
        <v>1.6592550185654051E-5</v>
      </c>
      <c r="J29" t="s">
        <v>56</v>
      </c>
      <c r="L29">
        <v>0</v>
      </c>
    </row>
    <row r="30" spans="1:12" x14ac:dyDescent="0.25">
      <c r="A30" t="s">
        <v>25</v>
      </c>
      <c r="B30" s="3">
        <v>2666649.3400000003</v>
      </c>
      <c r="C30" s="2">
        <v>9.6999999999999993</v>
      </c>
      <c r="D30" s="3">
        <v>258664.98598</v>
      </c>
      <c r="E30" s="1">
        <v>0.4</v>
      </c>
      <c r="F30" s="3">
        <v>103465.99439200001</v>
      </c>
      <c r="G30" s="3">
        <v>2379.7178710160006</v>
      </c>
      <c r="H30" s="1">
        <v>0.89240000000000008</v>
      </c>
      <c r="I30" s="4">
        <f>G30/$G$46</f>
        <v>0.17790307818216178</v>
      </c>
      <c r="J30" t="s">
        <v>56</v>
      </c>
      <c r="L30">
        <v>0</v>
      </c>
    </row>
    <row r="31" spans="1:12" x14ac:dyDescent="0.25">
      <c r="A31" t="s">
        <v>26</v>
      </c>
      <c r="B31" s="3">
        <v>234285.03</v>
      </c>
      <c r="C31" s="2">
        <v>5.5</v>
      </c>
      <c r="D31" s="3">
        <v>12885.676650000001</v>
      </c>
      <c r="E31" s="1">
        <v>0.35</v>
      </c>
      <c r="F31" s="3">
        <v>4509.9868274999999</v>
      </c>
      <c r="G31" s="3">
        <v>103.7296970325</v>
      </c>
      <c r="H31" s="1">
        <v>0.44274999999999998</v>
      </c>
      <c r="I31" s="4">
        <f>G31/$G$46</f>
        <v>7.7546303390603581E-3</v>
      </c>
      <c r="J31" t="s">
        <v>56</v>
      </c>
      <c r="L31">
        <v>0</v>
      </c>
    </row>
    <row r="32" spans="1:12" x14ac:dyDescent="0.25">
      <c r="A32" t="s">
        <v>27</v>
      </c>
      <c r="B32" s="3">
        <v>92146.48</v>
      </c>
      <c r="C32" s="2">
        <v>5.5</v>
      </c>
      <c r="D32" s="3">
        <v>5068.0563999999995</v>
      </c>
      <c r="E32" s="1">
        <v>0.35</v>
      </c>
      <c r="F32" s="3">
        <v>1773.8197399999997</v>
      </c>
      <c r="G32" s="3">
        <v>40.797854019999988</v>
      </c>
      <c r="H32" s="1">
        <v>0.44274999999999987</v>
      </c>
      <c r="I32" s="4">
        <f>G32/$G$46</f>
        <v>3.0499681923579079E-3</v>
      </c>
      <c r="J32" t="s">
        <v>56</v>
      </c>
      <c r="L32">
        <v>0</v>
      </c>
    </row>
    <row r="33" spans="1:12" x14ac:dyDescent="0.25">
      <c r="A33" t="s">
        <v>29</v>
      </c>
      <c r="B33" s="3">
        <v>54523.360000000001</v>
      </c>
      <c r="C33" s="2">
        <v>50</v>
      </c>
      <c r="D33" s="3">
        <v>27261.68</v>
      </c>
      <c r="E33" s="1">
        <v>0.5</v>
      </c>
      <c r="F33" s="3">
        <v>13630.84</v>
      </c>
      <c r="G33" s="3">
        <v>313.50932</v>
      </c>
      <c r="H33" s="1">
        <v>5.75</v>
      </c>
      <c r="I33" s="4">
        <f>G33/$G$46</f>
        <v>2.3437346815815614E-2</v>
      </c>
      <c r="J33" t="s">
        <v>56</v>
      </c>
      <c r="L33">
        <v>0</v>
      </c>
    </row>
    <row r="34" spans="1:12" x14ac:dyDescent="0.25">
      <c r="A34" t="s">
        <v>30</v>
      </c>
      <c r="B34" s="3">
        <v>30136.92</v>
      </c>
      <c r="C34" s="2">
        <v>50</v>
      </c>
      <c r="D34" s="3">
        <v>15068.46</v>
      </c>
      <c r="E34" s="1">
        <v>0.5</v>
      </c>
      <c r="F34" s="3">
        <v>7534.23</v>
      </c>
      <c r="G34" s="3">
        <v>173.28728999999998</v>
      </c>
      <c r="H34" s="1">
        <v>5.75</v>
      </c>
      <c r="I34" s="4">
        <f>G34/$G$46</f>
        <v>1.2954620661685007E-2</v>
      </c>
      <c r="J34" t="s">
        <v>56</v>
      </c>
      <c r="L34">
        <v>0</v>
      </c>
    </row>
    <row r="35" spans="1:12" x14ac:dyDescent="0.25">
      <c r="A35" t="s">
        <v>32</v>
      </c>
      <c r="B35" s="3">
        <v>3633</v>
      </c>
      <c r="C35" s="2">
        <v>50</v>
      </c>
      <c r="D35" s="3">
        <v>1816.5</v>
      </c>
      <c r="E35" s="1">
        <v>0.5</v>
      </c>
      <c r="F35" s="3">
        <v>908.25</v>
      </c>
      <c r="G35" s="3">
        <v>20.889749999999999</v>
      </c>
      <c r="H35" s="1">
        <v>5.75</v>
      </c>
      <c r="I35" s="4">
        <f>G35/$G$46</f>
        <v>1.5616770679917401E-3</v>
      </c>
      <c r="J35" t="s">
        <v>56</v>
      </c>
      <c r="L35">
        <v>0</v>
      </c>
    </row>
    <row r="36" spans="1:12" x14ac:dyDescent="0.25">
      <c r="A36" t="s">
        <v>33</v>
      </c>
      <c r="B36" s="3">
        <v>2629.3900000000003</v>
      </c>
      <c r="C36" s="2">
        <v>50</v>
      </c>
      <c r="D36" s="3">
        <v>1314.6950000000004</v>
      </c>
      <c r="E36" s="1">
        <v>0.5</v>
      </c>
      <c r="F36" s="3">
        <v>657.3475000000002</v>
      </c>
      <c r="G36" s="3">
        <v>15.118992500000004</v>
      </c>
      <c r="H36" s="1">
        <v>5.7500000000000009</v>
      </c>
      <c r="I36" s="4">
        <f>G36/$G$46</f>
        <v>1.1302664645766042E-3</v>
      </c>
      <c r="J36" t="s">
        <v>57</v>
      </c>
      <c r="L36" t="s">
        <v>62</v>
      </c>
    </row>
    <row r="37" spans="1:12" x14ac:dyDescent="0.25">
      <c r="A37" t="s">
        <v>35</v>
      </c>
      <c r="B37" s="3">
        <v>272928.17</v>
      </c>
      <c r="C37" s="2">
        <v>25</v>
      </c>
      <c r="D37" s="3">
        <v>68232.042499999996</v>
      </c>
      <c r="E37" s="1">
        <v>0.3</v>
      </c>
      <c r="F37" s="3">
        <v>20469.612749999997</v>
      </c>
      <c r="G37" s="3">
        <v>470.80109324999989</v>
      </c>
      <c r="H37" s="1">
        <v>1.7249999999999996</v>
      </c>
      <c r="I37" s="4">
        <f>G37/$G$46</f>
        <v>3.5196173765313886E-2</v>
      </c>
      <c r="J37" t="s">
        <v>56</v>
      </c>
      <c r="L37">
        <v>0</v>
      </c>
    </row>
    <row r="38" spans="1:12" x14ac:dyDescent="0.25">
      <c r="A38" t="s">
        <v>36</v>
      </c>
      <c r="B38" s="3">
        <v>66636.77</v>
      </c>
      <c r="C38" s="2">
        <v>25</v>
      </c>
      <c r="D38" s="3">
        <v>16659.192500000001</v>
      </c>
      <c r="E38" s="1">
        <v>0.3</v>
      </c>
      <c r="F38" s="3">
        <v>4997.7577499999998</v>
      </c>
      <c r="G38" s="3">
        <v>114.94842824999999</v>
      </c>
      <c r="H38" s="1">
        <v>1.7249999999999996</v>
      </c>
      <c r="I38" s="4">
        <f>G38/$G$46</f>
        <v>8.5933208583022242E-3</v>
      </c>
      <c r="J38" t="s">
        <v>56</v>
      </c>
      <c r="L38">
        <v>0</v>
      </c>
    </row>
    <row r="39" spans="1:12" x14ac:dyDescent="0.25">
      <c r="A39" t="s">
        <v>37</v>
      </c>
      <c r="B39" s="3">
        <v>46036</v>
      </c>
      <c r="C39" s="2">
        <v>2</v>
      </c>
      <c r="D39" s="3">
        <v>920.72</v>
      </c>
      <c r="E39" s="1">
        <v>0.3</v>
      </c>
      <c r="F39" s="3">
        <v>276.21600000000001</v>
      </c>
      <c r="G39" s="3">
        <v>6.3529679999999997</v>
      </c>
      <c r="H39" s="1">
        <v>0.13799999999999998</v>
      </c>
      <c r="I39" s="4">
        <f>G39/$G$46</f>
        <v>4.7493552767674811E-4</v>
      </c>
      <c r="J39" t="s">
        <v>56</v>
      </c>
      <c r="L39">
        <v>0</v>
      </c>
    </row>
    <row r="40" spans="1:12" x14ac:dyDescent="0.25">
      <c r="A40" t="s">
        <v>38</v>
      </c>
      <c r="B40" s="3">
        <v>40061.129999999997</v>
      </c>
      <c r="C40" s="2">
        <v>63.3</v>
      </c>
      <c r="D40" s="3">
        <v>25358.695289999996</v>
      </c>
      <c r="E40" s="1">
        <v>0.3</v>
      </c>
      <c r="F40" s="3">
        <v>7607.6085869999988</v>
      </c>
      <c r="G40" s="3">
        <v>174.97499750099999</v>
      </c>
      <c r="H40" s="1">
        <v>4.3677000000000001</v>
      </c>
      <c r="I40" s="4">
        <f>G40/$G$46</f>
        <v>1.3080790390944062E-2</v>
      </c>
      <c r="J40" t="s">
        <v>56</v>
      </c>
      <c r="L40">
        <v>0</v>
      </c>
    </row>
    <row r="41" spans="1:12" x14ac:dyDescent="0.25">
      <c r="A41" t="s">
        <v>39</v>
      </c>
      <c r="B41" s="3">
        <v>7374</v>
      </c>
      <c r="C41" s="2">
        <v>60</v>
      </c>
      <c r="D41" s="3">
        <v>4424.3999999999996</v>
      </c>
      <c r="E41" s="1">
        <v>0.3</v>
      </c>
      <c r="F41" s="3">
        <v>1327.32</v>
      </c>
      <c r="G41" s="3">
        <v>30.528359999999996</v>
      </c>
      <c r="H41" s="1">
        <v>4.1399999999999997</v>
      </c>
      <c r="I41" s="4">
        <f>G41/$G$46</f>
        <v>2.2822407992147496E-3</v>
      </c>
      <c r="J41" t="s">
        <v>56</v>
      </c>
      <c r="L41">
        <v>0</v>
      </c>
    </row>
    <row r="42" spans="1:12" x14ac:dyDescent="0.25">
      <c r="A42" t="s">
        <v>40</v>
      </c>
      <c r="B42" s="3">
        <v>7276</v>
      </c>
      <c r="C42" s="2">
        <v>60</v>
      </c>
      <c r="D42" s="3">
        <v>4365.6000000000004</v>
      </c>
      <c r="E42" s="1">
        <v>0.3</v>
      </c>
      <c r="F42" s="3">
        <v>1309.68</v>
      </c>
      <c r="G42" s="3">
        <v>30.122640000000004</v>
      </c>
      <c r="H42" s="1">
        <v>4.1400000000000006</v>
      </c>
      <c r="I42" s="4">
        <f>G42/$G$46</f>
        <v>2.2519099613624249E-3</v>
      </c>
      <c r="J42" t="s">
        <v>56</v>
      </c>
      <c r="L42">
        <v>0</v>
      </c>
    </row>
    <row r="43" spans="1:12" x14ac:dyDescent="0.25">
      <c r="A43" t="s">
        <v>41</v>
      </c>
      <c r="B43" s="3">
        <v>3747</v>
      </c>
      <c r="C43" s="2">
        <v>50</v>
      </c>
      <c r="D43" s="3">
        <v>1873.5</v>
      </c>
      <c r="E43" s="1">
        <v>0.3</v>
      </c>
      <c r="F43" s="3">
        <v>562.04999999999995</v>
      </c>
      <c r="G43" s="3">
        <v>12.927149999999999</v>
      </c>
      <c r="H43" s="1">
        <v>3.4499999999999997</v>
      </c>
      <c r="I43" s="4">
        <f>G43/$G$46</f>
        <v>9.6640858361107351E-4</v>
      </c>
      <c r="J43" t="s">
        <v>56</v>
      </c>
      <c r="L43">
        <v>0</v>
      </c>
    </row>
    <row r="44" spans="1:12" x14ac:dyDescent="0.25">
      <c r="A44" t="s">
        <v>42</v>
      </c>
      <c r="B44" s="3">
        <v>0</v>
      </c>
      <c r="C44" s="2">
        <v>2</v>
      </c>
      <c r="D44" s="3">
        <v>0</v>
      </c>
      <c r="E44" s="1">
        <v>0.3</v>
      </c>
      <c r="F44" s="3">
        <v>0</v>
      </c>
      <c r="G44" s="3">
        <v>0</v>
      </c>
      <c r="I44" s="4">
        <f>G44/$G$46</f>
        <v>0</v>
      </c>
      <c r="J44" t="s">
        <v>56</v>
      </c>
      <c r="L44">
        <v>0</v>
      </c>
    </row>
    <row r="45" spans="1:12" x14ac:dyDescent="0.25">
      <c r="A45" t="s">
        <v>50</v>
      </c>
      <c r="B45" s="3">
        <v>262210.48</v>
      </c>
      <c r="C45" s="2">
        <v>34</v>
      </c>
      <c r="D45" s="3">
        <v>89151.563200000004</v>
      </c>
      <c r="E45" s="1">
        <v>0.43</v>
      </c>
      <c r="F45" s="3">
        <v>38335.172176</v>
      </c>
      <c r="G45" s="3">
        <v>881.70896004799999</v>
      </c>
      <c r="H45" s="1">
        <v>3.3626000000000005</v>
      </c>
      <c r="I45" s="4">
        <f>G45/$G$46</f>
        <v>6.5914846446214384E-2</v>
      </c>
      <c r="J45" t="s">
        <v>59</v>
      </c>
      <c r="K45" t="s">
        <v>63</v>
      </c>
      <c r="L45">
        <v>150</v>
      </c>
    </row>
    <row r="46" spans="1:12" x14ac:dyDescent="0.25">
      <c r="A46" t="s">
        <v>52</v>
      </c>
      <c r="B46" s="3">
        <v>13367835.730999999</v>
      </c>
      <c r="D46" s="3">
        <v>1516000.3047499997</v>
      </c>
      <c r="F46" s="3">
        <v>581586.30783249985</v>
      </c>
      <c r="G46" s="3">
        <v>13376.485080147497</v>
      </c>
      <c r="H46" s="1">
        <v>1.0006470268876388</v>
      </c>
      <c r="I46" s="4">
        <f t="shared" ref="I3:I46" si="0">G46/$G$46</f>
        <v>1</v>
      </c>
    </row>
    <row r="47" spans="1:12" x14ac:dyDescent="0.25">
      <c r="A47" t="s">
        <v>53</v>
      </c>
      <c r="B47" s="3"/>
      <c r="D47" s="3"/>
      <c r="F47" s="3">
        <v>583228.6086956521</v>
      </c>
      <c r="G47" s="3">
        <v>13414.258</v>
      </c>
    </row>
    <row r="48" spans="1:12" x14ac:dyDescent="0.25">
      <c r="A48" t="s">
        <v>61</v>
      </c>
    </row>
  </sheetData>
  <sortState ref="A2:J45">
    <sortCondition ref="J2:J4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Eisler</dc:creator>
  <cp:lastModifiedBy>Thomas Eisler</cp:lastModifiedBy>
  <dcterms:created xsi:type="dcterms:W3CDTF">2022-06-22T13:09:15Z</dcterms:created>
  <dcterms:modified xsi:type="dcterms:W3CDTF">2022-06-22T13:49:06Z</dcterms:modified>
</cp:coreProperties>
</file>